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10" sheetId="1" r:id="rId1"/>
  </sheets>
  <definedNames>
    <definedName name="_xlnm.Print_Area" localSheetId="0">'2010'!$A$1:$I$93</definedName>
    <definedName name="_xlnm.Print_Titles" localSheetId="0">'2010'!$1:$8</definedName>
  </definedNames>
  <calcPr fullCalcOnLoad="1"/>
</workbook>
</file>

<file path=xl/sharedStrings.xml><?xml version="1.0" encoding="utf-8"?>
<sst xmlns="http://schemas.openxmlformats.org/spreadsheetml/2006/main" count="99" uniqueCount="24">
  <si>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</si>
  <si>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</si>
  <si>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</si>
  <si>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</si>
  <si>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</si>
  <si>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</si>
  <si>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</si>
  <si>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</si>
  <si>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</si>
  <si>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</si>
  <si>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</si>
  <si>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</si>
  <si>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</si>
  <si>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</si>
  <si>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</si>
  <si>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</si>
  <si>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</si>
  <si>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</si>
  <si>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</si>
  <si>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</si>
  <si>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Quarter 1-4</t>
  </si>
  <si>
    <t>Premium Pension Savings</t>
  </si>
  <si>
    <t>Net savings and net assets in investment funds 2010 (MSEK)</t>
  </si>
  <si>
    <t>Hedge funds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</si>
</sst>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[$-41D]&quot;den &quot;d\ mmmm\ yyyy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6" fillId="33" borderId="14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2219325</xdr:colOff>
      <xdr:row>4</xdr:row>
      <xdr:rowOff>114300</xdr:rowOff>
    </xdr:to>
    <xdr:pic>
      <xdr:nvPicPr>
        <xdr:cNvPr id="1" name="Picture 3" descr="Fondbolaget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3"/>
  <sheetViews>
    <sheetView tabSelected="1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40.140625" style="1" customWidth="1"/>
    <col min="2" max="5" width="10.8515625" style="1" customWidth="1"/>
    <col min="6" max="6" width="14.57421875" style="1" customWidth="1"/>
    <col min="7" max="7" width="12.28125" style="1" hidden="1" customWidth="1"/>
    <col min="8" max="8" width="13.7109375" style="1" customWidth="1"/>
    <col min="9" max="9" width="12.4218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8.75" customHeight="1">
      <c r="A7" s="3" t="s">
        <v>22</v>
      </c>
      <c r="B7" s="2"/>
      <c r="D7" s="4"/>
      <c r="E7" s="4"/>
    </row>
    <row r="8" ht="10.5" customHeight="1"/>
    <row r="9" ht="10.5" customHeight="1"/>
    <row r="10" ht="12" customHeight="1">
      <c r="A10" s="4" t="s">
        <v>1</v>
      </c>
    </row>
    <row r="11" spans="1:9" ht="12" customHeight="1">
      <c r="A11" s="5"/>
      <c r="B11" s="6" t="s">
        <v>13</v>
      </c>
      <c r="C11" s="6" t="s">
        <v>14</v>
      </c>
      <c r="D11" s="6" t="s">
        <v>15</v>
      </c>
      <c r="E11" s="6" t="s">
        <v>16</v>
      </c>
      <c r="F11" s="7" t="s">
        <v>17</v>
      </c>
      <c r="G11" s="8" t="s">
        <v>17</v>
      </c>
      <c r="H11" s="7" t="s">
        <v>18</v>
      </c>
      <c r="I11" s="6" t="s">
        <v>18</v>
      </c>
    </row>
    <row r="12" spans="1:9" ht="12" customHeight="1">
      <c r="A12" s="9"/>
      <c r="B12" s="10"/>
      <c r="C12" s="10"/>
      <c r="D12" s="10"/>
      <c r="E12" s="11"/>
      <c r="F12" s="11" t="s">
        <v>20</v>
      </c>
      <c r="G12" s="12" t="s">
        <v>0</v>
      </c>
      <c r="H12" s="44">
        <v>40543</v>
      </c>
      <c r="I12" s="10" t="s">
        <v>0</v>
      </c>
    </row>
    <row r="13" spans="1:9" ht="12" customHeight="1">
      <c r="A13" s="13" t="s">
        <v>2</v>
      </c>
      <c r="B13" s="28">
        <f>B26+B38+B50+B62+B74+B86</f>
        <v>4178.889999999999</v>
      </c>
      <c r="C13" s="28">
        <f>C26+C38+C50+C62+C74+C86</f>
        <v>-1204.1100000000038</v>
      </c>
      <c r="D13" s="28">
        <f>D26+D38+D50+D62+D74+D86</f>
        <v>402.3899999999982</v>
      </c>
      <c r="E13" s="28">
        <f>E26+E38+E50+E62+E74+E86</f>
        <v>-4417.44</v>
      </c>
      <c r="F13" s="32">
        <f aca="true" t="shared" si="0" ref="F13:F18">SUM(B13:E13)</f>
        <v>-1040.270000000006</v>
      </c>
      <c r="G13" s="14">
        <f aca="true" t="shared" si="1" ref="G13:G19">F13/$F$20*100</f>
        <v>-1.377509909869357</v>
      </c>
      <c r="H13" s="28">
        <f aca="true" t="shared" si="2" ref="H13:H19">H26+H38+H50+H62+H74+H86</f>
        <v>531367.84</v>
      </c>
      <c r="I13" s="28">
        <f aca="true" t="shared" si="3" ref="I13:I19">H13/$H$20*100</f>
        <v>27.56697693186595</v>
      </c>
    </row>
    <row r="14" spans="1:9" ht="12" customHeight="1">
      <c r="A14" s="15" t="s">
        <v>3</v>
      </c>
      <c r="B14" s="28">
        <f aca="true" t="shared" si="4" ref="B14:E19">B27+B39+B51+B63+B75+B87</f>
        <v>968.78</v>
      </c>
      <c r="C14" s="28">
        <f t="shared" si="4"/>
        <v>567.4200000000001</v>
      </c>
      <c r="D14" s="28">
        <f t="shared" si="4"/>
        <v>757.33</v>
      </c>
      <c r="E14" s="28">
        <f t="shared" si="4"/>
        <v>617.0000000000001</v>
      </c>
      <c r="F14" s="32">
        <f t="shared" si="0"/>
        <v>2910.53</v>
      </c>
      <c r="G14" s="14">
        <f t="shared" si="1"/>
        <v>3.854080111867147</v>
      </c>
      <c r="H14" s="28">
        <f t="shared" si="2"/>
        <v>59448.12</v>
      </c>
      <c r="I14" s="28">
        <f t="shared" si="3"/>
        <v>3.0841252129274497</v>
      </c>
    </row>
    <row r="15" spans="1:9" ht="12" customHeight="1">
      <c r="A15" s="15" t="s">
        <v>4</v>
      </c>
      <c r="B15" s="28">
        <f t="shared" si="4"/>
        <v>6052.669999999998</v>
      </c>
      <c r="C15" s="28">
        <f t="shared" si="4"/>
        <v>14334.21</v>
      </c>
      <c r="D15" s="28">
        <f t="shared" si="4"/>
        <v>2572.5400000000013</v>
      </c>
      <c r="E15" s="28">
        <f t="shared" si="4"/>
        <v>646.700000000001</v>
      </c>
      <c r="F15" s="32">
        <f t="shared" si="0"/>
        <v>23606.12</v>
      </c>
      <c r="G15" s="14">
        <f>F15/$F$20*100</f>
        <v>31.258869556523823</v>
      </c>
      <c r="H15" s="28">
        <f t="shared" si="2"/>
        <v>495609.34</v>
      </c>
      <c r="I15" s="28">
        <f t="shared" si="3"/>
        <v>25.711851968680133</v>
      </c>
    </row>
    <row r="16" spans="1:9" ht="12" customHeight="1">
      <c r="A16" s="15" t="s">
        <v>21</v>
      </c>
      <c r="B16" s="28">
        <f t="shared" si="4"/>
        <v>-283.5100000000008</v>
      </c>
      <c r="C16" s="28">
        <f t="shared" si="4"/>
        <v>-1927.5400000000009</v>
      </c>
      <c r="D16" s="28">
        <f t="shared" si="4"/>
        <v>-1616.73</v>
      </c>
      <c r="E16" s="28">
        <f t="shared" si="4"/>
        <v>25591.220000000005</v>
      </c>
      <c r="F16" s="32">
        <f t="shared" si="0"/>
        <v>21763.440000000002</v>
      </c>
      <c r="G16" s="14">
        <f t="shared" si="1"/>
        <v>28.818820376293647</v>
      </c>
      <c r="H16" s="28">
        <f t="shared" si="2"/>
        <v>407480.57999999996</v>
      </c>
      <c r="I16" s="28">
        <f t="shared" si="3"/>
        <v>21.1397960197278</v>
      </c>
    </row>
    <row r="17" spans="1:9" ht="12" customHeight="1">
      <c r="A17" s="15" t="s">
        <v>5</v>
      </c>
      <c r="B17" s="28">
        <f t="shared" si="4"/>
        <v>446.57</v>
      </c>
      <c r="C17" s="28">
        <f t="shared" si="4"/>
        <v>683.1800000000001</v>
      </c>
      <c r="D17" s="28">
        <f t="shared" si="4"/>
        <v>38.00000000000003</v>
      </c>
      <c r="E17" s="28">
        <f t="shared" si="4"/>
        <v>316.4299999999999</v>
      </c>
      <c r="F17" s="32">
        <f t="shared" si="0"/>
        <v>1484.1799999999998</v>
      </c>
      <c r="G17" s="14">
        <f t="shared" si="1"/>
        <v>1.9653288646504181</v>
      </c>
      <c r="H17" s="28">
        <f t="shared" si="2"/>
        <v>61968.14</v>
      </c>
      <c r="I17" s="28">
        <f t="shared" si="3"/>
        <v>3.214862017036334</v>
      </c>
    </row>
    <row r="18" spans="1:9" ht="12" customHeight="1">
      <c r="A18" s="15" t="s">
        <v>6</v>
      </c>
      <c r="B18" s="28">
        <f t="shared" si="4"/>
        <v>9032.920000000004</v>
      </c>
      <c r="C18" s="28">
        <f t="shared" si="4"/>
        <v>3817.000000000007</v>
      </c>
      <c r="D18" s="28">
        <f t="shared" si="4"/>
        <v>3395.6099999999988</v>
      </c>
      <c r="E18" s="28">
        <f t="shared" si="4"/>
        <v>2384.8499999999976</v>
      </c>
      <c r="F18" s="32">
        <f t="shared" si="0"/>
        <v>18630.38000000001</v>
      </c>
      <c r="G18" s="14">
        <f t="shared" si="1"/>
        <v>24.67006938067207</v>
      </c>
      <c r="H18" s="28">
        <f t="shared" si="2"/>
        <v>300830.49000000005</v>
      </c>
      <c r="I18" s="28">
        <f t="shared" si="3"/>
        <v>15.606866945940748</v>
      </c>
    </row>
    <row r="19" spans="1:9" ht="12" customHeight="1">
      <c r="A19" s="16" t="s">
        <v>7</v>
      </c>
      <c r="B19" s="33">
        <f t="shared" si="4"/>
        <v>2042.32</v>
      </c>
      <c r="C19" s="33">
        <f>C32+C44+C56+C68+C80+C92</f>
        <v>2098.3300000000004</v>
      </c>
      <c r="D19" s="33">
        <f>D32+D44+D56+D68+D80+D92</f>
        <v>2299.3799999999997</v>
      </c>
      <c r="E19" s="33">
        <f>E32+E44+E56+E68+E80+E92</f>
        <v>1723.7400000000007</v>
      </c>
      <c r="F19" s="34">
        <f>SUM(B19:E19)</f>
        <v>8163.770000000001</v>
      </c>
      <c r="G19" s="14">
        <f t="shared" si="1"/>
        <v>10.810341619862246</v>
      </c>
      <c r="H19" s="47">
        <f t="shared" si="2"/>
        <v>70847.57999999999</v>
      </c>
      <c r="I19" s="33">
        <f t="shared" si="3"/>
        <v>3.675520903821592</v>
      </c>
    </row>
    <row r="20" spans="1:9" ht="12" customHeight="1">
      <c r="A20" s="18" t="s">
        <v>8</v>
      </c>
      <c r="B20" s="20">
        <f aca="true" t="shared" si="5" ref="B20:G20">SUM(B13:B19)</f>
        <v>22438.64</v>
      </c>
      <c r="C20" s="20">
        <f>SUM(C13:C19)</f>
        <v>18368.49</v>
      </c>
      <c r="D20" s="20">
        <f t="shared" si="5"/>
        <v>7848.519999999997</v>
      </c>
      <c r="E20" s="20">
        <f t="shared" si="5"/>
        <v>26862.500000000007</v>
      </c>
      <c r="F20" s="20">
        <f t="shared" si="5"/>
        <v>75518.15000000001</v>
      </c>
      <c r="G20" s="19">
        <f t="shared" si="5"/>
        <v>100</v>
      </c>
      <c r="H20" s="20">
        <f>SUM(H13:H19)</f>
        <v>1927552.0899999999</v>
      </c>
      <c r="I20" s="20">
        <f>SUM(I13:I19)</f>
        <v>100.00000000000001</v>
      </c>
    </row>
    <row r="21" spans="1:9" ht="12" customHeight="1" thickBot="1">
      <c r="A21" s="21"/>
      <c r="B21" s="21"/>
      <c r="C21" s="21"/>
      <c r="D21" s="21"/>
      <c r="E21" s="21"/>
      <c r="F21" s="21"/>
      <c r="G21" s="21"/>
      <c r="H21" s="21"/>
      <c r="I21" s="22"/>
    </row>
    <row r="22" spans="1:8" ht="10.5" customHeight="1">
      <c r="A22" s="23"/>
      <c r="B22" s="23"/>
      <c r="C22" s="23"/>
      <c r="D22" s="23"/>
      <c r="E22" s="23"/>
      <c r="F22" s="23"/>
      <c r="G22" s="23"/>
      <c r="H22" s="23"/>
    </row>
    <row r="23" ht="12" customHeight="1">
      <c r="A23" s="4" t="s">
        <v>9</v>
      </c>
    </row>
    <row r="24" spans="1:9" ht="12" customHeight="1">
      <c r="A24" s="5"/>
      <c r="B24" s="6" t="s">
        <v>13</v>
      </c>
      <c r="C24" s="6" t="s">
        <v>14</v>
      </c>
      <c r="D24" s="6" t="s">
        <v>15</v>
      </c>
      <c r="E24" s="6" t="str">
        <f>E$11</f>
        <v>Quarter 4</v>
      </c>
      <c r="F24" s="6" t="str">
        <f>F$11</f>
        <v>Net savings</v>
      </c>
      <c r="G24" s="6" t="str">
        <f>G$11</f>
        <v>Net savings</v>
      </c>
      <c r="H24" s="7" t="s">
        <v>18</v>
      </c>
      <c r="I24" s="6" t="str">
        <f>I$11</f>
        <v>Net assets</v>
      </c>
    </row>
    <row r="25" spans="1:9" ht="12" customHeight="1">
      <c r="A25" s="9"/>
      <c r="B25" s="10"/>
      <c r="C25" s="10"/>
      <c r="D25" s="10"/>
      <c r="E25" s="11"/>
      <c r="F25" s="11" t="str">
        <f>F$12</f>
        <v>Quarter 1-4</v>
      </c>
      <c r="G25" s="11" t="str">
        <f>G$12</f>
        <v>%</v>
      </c>
      <c r="H25" s="44">
        <v>40543</v>
      </c>
      <c r="I25" s="11" t="str">
        <f>I$12</f>
        <v>%</v>
      </c>
    </row>
    <row r="26" spans="1:9" ht="12" customHeight="1">
      <c r="A26" s="13" t="s">
        <v>2</v>
      </c>
      <c r="B26" s="28">
        <v>2194.41</v>
      </c>
      <c r="C26" s="28">
        <v>-4262.8200000000015</v>
      </c>
      <c r="D26" s="28">
        <v>-1341.6100000000006</v>
      </c>
      <c r="E26" s="39">
        <v>-2225.59</v>
      </c>
      <c r="F26" s="32">
        <v>-3410.0200000000023</v>
      </c>
      <c r="G26" s="14">
        <v>-29.43420199685289</v>
      </c>
      <c r="H26" s="31">
        <v>296810.91000000003</v>
      </c>
      <c r="I26" s="28">
        <v>27.131076759346062</v>
      </c>
    </row>
    <row r="27" spans="1:9" ht="12" customHeight="1">
      <c r="A27" s="15" t="s">
        <v>3</v>
      </c>
      <c r="B27" s="28">
        <v>499.03999999999996</v>
      </c>
      <c r="C27" s="28">
        <v>-370.39999999999986</v>
      </c>
      <c r="D27" s="28">
        <v>347.6400000000001</v>
      </c>
      <c r="E27" s="39">
        <v>311.0300000000002</v>
      </c>
      <c r="F27" s="32">
        <v>476.2800000000002</v>
      </c>
      <c r="G27" s="14">
        <v>4.111096629069944</v>
      </c>
      <c r="H27" s="31">
        <v>40193.37</v>
      </c>
      <c r="I27" s="28">
        <v>3.0157574396055113</v>
      </c>
    </row>
    <row r="28" spans="1:9" ht="12" customHeight="1">
      <c r="A28" s="15" t="s">
        <v>4</v>
      </c>
      <c r="B28" s="28">
        <v>8297.669999999998</v>
      </c>
      <c r="C28" s="28">
        <v>-4235.130000000001</v>
      </c>
      <c r="D28" s="28">
        <v>3378.1800000000003</v>
      </c>
      <c r="E28" s="39">
        <v>6217.73</v>
      </c>
      <c r="F28" s="32">
        <v>7440.7199999999975</v>
      </c>
      <c r="G28" s="14">
        <v>64.22591523862705</v>
      </c>
      <c r="H28" s="31">
        <v>241922.57</v>
      </c>
      <c r="I28" s="28">
        <v>21.408993010873655</v>
      </c>
    </row>
    <row r="29" spans="1:9" ht="10.5" customHeight="1">
      <c r="A29" s="15" t="s">
        <v>21</v>
      </c>
      <c r="B29" s="28">
        <v>-299.78000000000065</v>
      </c>
      <c r="C29" s="28">
        <v>-4525.790000000001</v>
      </c>
      <c r="D29" s="28">
        <v>-606.0799999999999</v>
      </c>
      <c r="E29" s="39">
        <v>21045.210000000003</v>
      </c>
      <c r="F29" s="32">
        <v>-5431.6500000000015</v>
      </c>
      <c r="G29" s="14">
        <v>-46.884265569177295</v>
      </c>
      <c r="H29" s="31">
        <v>324075.72</v>
      </c>
      <c r="I29" s="28">
        <v>26.86233441482584</v>
      </c>
    </row>
    <row r="30" spans="1:9" ht="12" customHeight="1">
      <c r="A30" s="15" t="s">
        <v>5</v>
      </c>
      <c r="B30" s="28">
        <v>256.7700000000001</v>
      </c>
      <c r="C30" s="28">
        <v>106.33999999999992</v>
      </c>
      <c r="D30" s="28">
        <v>-223.44000000000005</v>
      </c>
      <c r="E30" s="39">
        <v>1346.05</v>
      </c>
      <c r="F30" s="32">
        <v>139.66999999999996</v>
      </c>
      <c r="G30" s="14">
        <v>1.2055867686701074</v>
      </c>
      <c r="H30" s="31">
        <v>22098.89</v>
      </c>
      <c r="I30" s="28">
        <v>1.8430296938135027</v>
      </c>
    </row>
    <row r="31" spans="1:9" ht="12" customHeight="1">
      <c r="A31" s="15" t="s">
        <v>6</v>
      </c>
      <c r="B31" s="28">
        <v>5918.300000000003</v>
      </c>
      <c r="C31" s="28">
        <v>2547.6300000000083</v>
      </c>
      <c r="D31" s="28">
        <v>1658.6500000000015</v>
      </c>
      <c r="E31" s="39">
        <v>3451.5</v>
      </c>
      <c r="F31" s="32">
        <v>10124.580000000013</v>
      </c>
      <c r="G31" s="14">
        <v>87.39213636673598</v>
      </c>
      <c r="H31" s="31">
        <v>182507.23000000004</v>
      </c>
      <c r="I31" s="28">
        <v>15.715064575264803</v>
      </c>
    </row>
    <row r="32" spans="1:9" ht="12" customHeight="1">
      <c r="A32" s="16" t="s">
        <v>7</v>
      </c>
      <c r="B32" s="45">
        <v>1368.6999999999998</v>
      </c>
      <c r="C32" s="45">
        <v>855.3600000000001</v>
      </c>
      <c r="D32" s="45">
        <v>21.590000000000146</v>
      </c>
      <c r="E32" s="40">
        <v>1728.8100000000004</v>
      </c>
      <c r="F32" s="34">
        <v>2245.65</v>
      </c>
      <c r="G32" s="35">
        <v>19.383732562927094</v>
      </c>
      <c r="H32" s="30">
        <v>46123.72</v>
      </c>
      <c r="I32" s="33">
        <v>4.0237441062706205</v>
      </c>
    </row>
    <row r="33" spans="1:9" ht="12" customHeight="1">
      <c r="A33" s="18" t="s">
        <v>8</v>
      </c>
      <c r="B33" s="46">
        <v>18235.110000000004</v>
      </c>
      <c r="C33" s="46">
        <v>-9884.809999999994</v>
      </c>
      <c r="D33" s="46">
        <v>3234.9300000000017</v>
      </c>
      <c r="E33" s="37">
        <v>31874.740000000005</v>
      </c>
      <c r="F33" s="20">
        <v>11585.230000000007</v>
      </c>
      <c r="G33" s="19">
        <v>100</v>
      </c>
      <c r="H33" s="29">
        <v>1153732.4100000001</v>
      </c>
      <c r="I33" s="20">
        <v>100</v>
      </c>
    </row>
    <row r="34" ht="10.5" customHeight="1">
      <c r="E34" s="38"/>
    </row>
    <row r="35" spans="1:5" ht="12" customHeight="1">
      <c r="A35" s="4" t="s">
        <v>10</v>
      </c>
      <c r="E35" s="38"/>
    </row>
    <row r="36" spans="1:9" ht="12" customHeight="1">
      <c r="A36" s="5"/>
      <c r="B36" s="6" t="s">
        <v>13</v>
      </c>
      <c r="C36" s="6" t="s">
        <v>14</v>
      </c>
      <c r="D36" s="6" t="s">
        <v>15</v>
      </c>
      <c r="E36" s="6" t="str">
        <f>E$11</f>
        <v>Quarter 4</v>
      </c>
      <c r="F36" s="6" t="str">
        <f>F$11</f>
        <v>Net savings</v>
      </c>
      <c r="G36" s="6" t="str">
        <f>G$11</f>
        <v>Net savings</v>
      </c>
      <c r="H36" s="7" t="s">
        <v>18</v>
      </c>
      <c r="I36" s="6" t="str">
        <f>I$11</f>
        <v>Net assets</v>
      </c>
    </row>
    <row r="37" spans="1:9" ht="12" customHeight="1">
      <c r="A37" s="9"/>
      <c r="B37" s="10"/>
      <c r="C37" s="10"/>
      <c r="D37" s="10"/>
      <c r="E37" s="11"/>
      <c r="F37" s="11" t="str">
        <f>F$12</f>
        <v>Quarter 1-4</v>
      </c>
      <c r="G37" s="11" t="str">
        <f>G$12</f>
        <v>%</v>
      </c>
      <c r="H37" s="44">
        <v>40543</v>
      </c>
      <c r="I37" s="11" t="str">
        <f>I$12</f>
        <v>%</v>
      </c>
    </row>
    <row r="38" spans="1:9" ht="12" customHeight="1">
      <c r="A38" s="13" t="s">
        <v>2</v>
      </c>
      <c r="B38" s="28">
        <v>3394.5000000000005</v>
      </c>
      <c r="C38" s="28">
        <v>3674.3699999999994</v>
      </c>
      <c r="D38" s="28">
        <v>2117.8499999999995</v>
      </c>
      <c r="E38" s="39">
        <v>2470.880000000001</v>
      </c>
      <c r="F38" s="32">
        <v>9186.72</v>
      </c>
      <c r="G38" s="14">
        <v>39.446656507350916</v>
      </c>
      <c r="H38" s="31">
        <v>74236.06</v>
      </c>
      <c r="I38" s="28">
        <v>21.085431075056306</v>
      </c>
    </row>
    <row r="39" spans="1:9" ht="12" customHeight="1">
      <c r="A39" s="15" t="s">
        <v>3</v>
      </c>
      <c r="B39" s="28">
        <v>583.22</v>
      </c>
      <c r="C39" s="28">
        <v>629.8</v>
      </c>
      <c r="D39" s="28">
        <v>510.75</v>
      </c>
      <c r="E39" s="39">
        <v>548.1199999999999</v>
      </c>
      <c r="F39" s="32">
        <v>1723.77</v>
      </c>
      <c r="G39" s="14">
        <v>7.40165838162873</v>
      </c>
      <c r="H39" s="31">
        <v>13805.87</v>
      </c>
      <c r="I39" s="28">
        <v>3.6539914932721858</v>
      </c>
    </row>
    <row r="40" spans="1:9" ht="12" customHeight="1">
      <c r="A40" s="15" t="s">
        <v>4</v>
      </c>
      <c r="B40" s="28">
        <v>2317.99</v>
      </c>
      <c r="C40" s="28">
        <v>7217.61</v>
      </c>
      <c r="D40" s="28">
        <v>3121.2799999999997</v>
      </c>
      <c r="E40" s="39">
        <v>2234.5600000000004</v>
      </c>
      <c r="F40" s="32">
        <v>12656.879999999997</v>
      </c>
      <c r="G40" s="14">
        <v>54.34710079492567</v>
      </c>
      <c r="H40" s="31">
        <v>167840.57</v>
      </c>
      <c r="I40" s="28">
        <v>48.5657616348227</v>
      </c>
    </row>
    <row r="41" spans="1:9" ht="12" customHeight="1">
      <c r="A41" s="15" t="s">
        <v>21</v>
      </c>
      <c r="B41" s="28">
        <v>-374.14</v>
      </c>
      <c r="C41" s="28">
        <v>-211.91999999999996</v>
      </c>
      <c r="D41" s="28">
        <v>-563.1</v>
      </c>
      <c r="E41" s="39">
        <v>3465.3500000000004</v>
      </c>
      <c r="F41" s="32">
        <v>-1149.1599999999999</v>
      </c>
      <c r="G41" s="14">
        <v>-4.93435304352232</v>
      </c>
      <c r="H41" s="31">
        <v>59807.49</v>
      </c>
      <c r="I41" s="28">
        <v>15.03485456137701</v>
      </c>
    </row>
    <row r="42" spans="1:9" ht="12" customHeight="1">
      <c r="A42" s="15" t="s">
        <v>5</v>
      </c>
      <c r="B42" s="28">
        <v>-166.24</v>
      </c>
      <c r="C42" s="28">
        <v>-256.38</v>
      </c>
      <c r="D42" s="28">
        <v>93.53</v>
      </c>
      <c r="E42" s="39">
        <v>-724.81</v>
      </c>
      <c r="F42" s="32">
        <v>-329.09000000000003</v>
      </c>
      <c r="G42" s="14">
        <v>-1.4130723685933733</v>
      </c>
      <c r="H42" s="31">
        <v>12634.91</v>
      </c>
      <c r="I42" s="28">
        <v>3.919629417716084</v>
      </c>
    </row>
    <row r="43" spans="1:9" ht="12" customHeight="1">
      <c r="A43" s="15" t="s">
        <v>6</v>
      </c>
      <c r="B43" s="28">
        <v>679.54</v>
      </c>
      <c r="C43" s="28">
        <v>133.32000000000062</v>
      </c>
      <c r="D43" s="28">
        <v>246.8199999999988</v>
      </c>
      <c r="E43" s="39">
        <v>-17.98999999999978</v>
      </c>
      <c r="F43" s="32">
        <v>1059.6799999999994</v>
      </c>
      <c r="G43" s="14">
        <v>4.550136824428043</v>
      </c>
      <c r="H43" s="31">
        <v>23503.709999999992</v>
      </c>
      <c r="I43" s="28">
        <v>6.71459695042016</v>
      </c>
    </row>
    <row r="44" spans="1:9" ht="12" customHeight="1">
      <c r="A44" s="16" t="s">
        <v>7</v>
      </c>
      <c r="B44" s="28">
        <v>20.219999999999985</v>
      </c>
      <c r="C44" s="28">
        <v>82.02000000000001</v>
      </c>
      <c r="D44" s="28">
        <v>37.92999999999999</v>
      </c>
      <c r="E44" s="40">
        <v>183.66000000000003</v>
      </c>
      <c r="F44" s="34">
        <v>140.17</v>
      </c>
      <c r="G44" s="35">
        <v>0.6018729037823486</v>
      </c>
      <c r="H44" s="30">
        <v>3689.88</v>
      </c>
      <c r="I44" s="33">
        <v>1.0257348673355544</v>
      </c>
    </row>
    <row r="45" spans="1:9" ht="12" customHeight="1">
      <c r="A45" s="18" t="s">
        <v>8</v>
      </c>
      <c r="B45" s="46">
        <v>6455.09</v>
      </c>
      <c r="C45" s="46">
        <v>11268.82</v>
      </c>
      <c r="D45" s="46">
        <v>5565.059999999998</v>
      </c>
      <c r="E45" s="37">
        <v>8159.770000000002</v>
      </c>
      <c r="F45" s="20">
        <v>23288.969999999994</v>
      </c>
      <c r="G45" s="36">
        <v>100</v>
      </c>
      <c r="H45" s="29">
        <v>355518.49</v>
      </c>
      <c r="I45" s="20">
        <v>100</v>
      </c>
    </row>
    <row r="46" ht="10.5" customHeight="1">
      <c r="E46" s="38"/>
    </row>
    <row r="47" spans="1:5" ht="12" customHeight="1">
      <c r="A47" s="4" t="s">
        <v>11</v>
      </c>
      <c r="E47" s="38"/>
    </row>
    <row r="48" spans="1:9" ht="12" customHeight="1">
      <c r="A48" s="5"/>
      <c r="B48" s="6" t="s">
        <v>13</v>
      </c>
      <c r="C48" s="6" t="s">
        <v>14</v>
      </c>
      <c r="D48" s="6" t="s">
        <v>15</v>
      </c>
      <c r="E48" s="6" t="str">
        <f>E$11</f>
        <v>Quarter 4</v>
      </c>
      <c r="F48" s="6" t="str">
        <f>F$11</f>
        <v>Net savings</v>
      </c>
      <c r="G48" s="6" t="str">
        <f>G$11</f>
        <v>Net savings</v>
      </c>
      <c r="H48" s="7" t="s">
        <v>18</v>
      </c>
      <c r="I48" s="6" t="str">
        <f>I$11</f>
        <v>Net assets</v>
      </c>
    </row>
    <row r="49" spans="1:9" ht="12" customHeight="1">
      <c r="A49" s="9"/>
      <c r="B49" s="10"/>
      <c r="C49" s="10"/>
      <c r="D49" s="10"/>
      <c r="E49" s="11"/>
      <c r="F49" s="11" t="str">
        <f>F$12</f>
        <v>Quarter 1-4</v>
      </c>
      <c r="G49" s="11" t="str">
        <f>G$12</f>
        <v>%</v>
      </c>
      <c r="H49" s="44">
        <v>40543</v>
      </c>
      <c r="I49" s="11" t="str">
        <f>I$12</f>
        <v>%</v>
      </c>
    </row>
    <row r="50" spans="1:9" ht="12" customHeight="1">
      <c r="A50" s="13" t="s">
        <v>2</v>
      </c>
      <c r="B50" s="28">
        <v>1829.3599999999997</v>
      </c>
      <c r="C50" s="28">
        <v>2078.62</v>
      </c>
      <c r="D50" s="28">
        <v>1990.62</v>
      </c>
      <c r="E50" s="39">
        <v>403.85000000000036</v>
      </c>
      <c r="F50" s="32">
        <v>5898.599999999999</v>
      </c>
      <c r="G50" s="24">
        <v>28.379242440789977</v>
      </c>
      <c r="H50" s="31">
        <v>62021.41</v>
      </c>
      <c r="I50" s="28">
        <v>34.75918027480564</v>
      </c>
    </row>
    <row r="51" spans="1:9" ht="12" customHeight="1">
      <c r="A51" s="15" t="s">
        <v>3</v>
      </c>
      <c r="B51" s="28">
        <v>-20.69999999999999</v>
      </c>
      <c r="C51" s="28">
        <v>135</v>
      </c>
      <c r="D51" s="28">
        <v>-20.840000000000032</v>
      </c>
      <c r="E51" s="39">
        <v>-137.24</v>
      </c>
      <c r="F51" s="32">
        <v>93.45999999999998</v>
      </c>
      <c r="G51" s="25">
        <v>0.44965313778120747</v>
      </c>
      <c r="H51" s="31">
        <v>3087.2</v>
      </c>
      <c r="I51" s="28">
        <v>1.6148393064519322</v>
      </c>
    </row>
    <row r="52" spans="1:9" ht="12" customHeight="1">
      <c r="A52" s="15" t="s">
        <v>4</v>
      </c>
      <c r="B52" s="28">
        <v>-901.9099999999999</v>
      </c>
      <c r="C52" s="28">
        <v>4749.5</v>
      </c>
      <c r="D52" s="28">
        <v>-2201.7199999999993</v>
      </c>
      <c r="E52" s="39">
        <v>-1783.2700000000004</v>
      </c>
      <c r="F52" s="32">
        <v>1645.8700000000008</v>
      </c>
      <c r="G52" s="25">
        <v>7.918581316926562</v>
      </c>
      <c r="H52" s="31">
        <v>34708.69</v>
      </c>
      <c r="I52" s="28">
        <v>19.778288271303634</v>
      </c>
    </row>
    <row r="53" spans="1:9" ht="12" customHeight="1">
      <c r="A53" s="15" t="s">
        <v>21</v>
      </c>
      <c r="B53" s="28">
        <v>374.78999999999996</v>
      </c>
      <c r="C53" s="28">
        <v>990.6799999999998</v>
      </c>
      <c r="D53" s="28">
        <v>-198.10000000000014</v>
      </c>
      <c r="E53" s="39">
        <v>1860.1399999999999</v>
      </c>
      <c r="F53" s="32">
        <v>1167.3699999999997</v>
      </c>
      <c r="G53" s="25">
        <v>5.616430381464244</v>
      </c>
      <c r="H53" s="31">
        <v>15736.11</v>
      </c>
      <c r="I53" s="28">
        <v>8.890383567445836</v>
      </c>
    </row>
    <row r="54" spans="1:9" ht="12" customHeight="1">
      <c r="A54" s="15" t="s">
        <v>5</v>
      </c>
      <c r="B54" s="28">
        <v>186.14999999999986</v>
      </c>
      <c r="C54" s="28">
        <v>1286.1799999999998</v>
      </c>
      <c r="D54" s="28">
        <v>428.98</v>
      </c>
      <c r="E54" s="39">
        <v>-5.8900000000001</v>
      </c>
      <c r="F54" s="32">
        <v>1901.3099999999997</v>
      </c>
      <c r="G54" s="25">
        <v>9.147549833027902</v>
      </c>
      <c r="H54" s="31">
        <v>16110.98</v>
      </c>
      <c r="I54" s="28">
        <v>8.362296093131926</v>
      </c>
    </row>
    <row r="55" spans="1:9" ht="12" customHeight="1">
      <c r="A55" s="15" t="s">
        <v>6</v>
      </c>
      <c r="B55" s="28">
        <v>2016.5300000000007</v>
      </c>
      <c r="C55" s="28">
        <v>2913.99</v>
      </c>
      <c r="D55" s="28">
        <v>2679.58</v>
      </c>
      <c r="E55" s="39">
        <v>1023.3600000000006</v>
      </c>
      <c r="F55" s="32">
        <v>7610.1</v>
      </c>
      <c r="G55" s="25">
        <v>36.61358168017086</v>
      </c>
      <c r="H55" s="31">
        <v>38112.75</v>
      </c>
      <c r="I55" s="28">
        <v>20.308118999226078</v>
      </c>
    </row>
    <row r="56" spans="1:9" ht="12" customHeight="1">
      <c r="A56" s="16" t="s">
        <v>7</v>
      </c>
      <c r="B56" s="45">
        <v>-432.57000000000005</v>
      </c>
      <c r="C56" s="45">
        <v>784.3400000000001</v>
      </c>
      <c r="D56" s="45">
        <v>2116.43</v>
      </c>
      <c r="E56" s="40">
        <v>-216.51999999999987</v>
      </c>
      <c r="F56" s="34">
        <v>2468.2</v>
      </c>
      <c r="G56" s="26">
        <v>11.874961209839254</v>
      </c>
      <c r="H56" s="30">
        <v>11585.32</v>
      </c>
      <c r="I56" s="33">
        <v>6.286893487634951</v>
      </c>
    </row>
    <row r="57" spans="1:9" ht="12" customHeight="1">
      <c r="A57" s="18" t="s">
        <v>8</v>
      </c>
      <c r="B57" s="46">
        <v>3051.65</v>
      </c>
      <c r="C57" s="46">
        <v>12938.31</v>
      </c>
      <c r="D57" s="46">
        <v>4794.950000000001</v>
      </c>
      <c r="E57" s="37">
        <v>1144.4300000000003</v>
      </c>
      <c r="F57" s="20">
        <v>20784.91</v>
      </c>
      <c r="G57" s="27">
        <v>100</v>
      </c>
      <c r="H57" s="29">
        <v>181362.46000000002</v>
      </c>
      <c r="I57" s="20">
        <v>100.00000000000001</v>
      </c>
    </row>
    <row r="58" spans="1:9" ht="12" customHeight="1">
      <c r="A58" s="41"/>
      <c r="E58" s="42"/>
      <c r="F58" s="41"/>
      <c r="G58" s="41"/>
      <c r="H58" s="41"/>
      <c r="I58" s="41"/>
    </row>
    <row r="59" spans="1:5" ht="12" customHeight="1">
      <c r="A59" s="4" t="s">
        <v>12</v>
      </c>
      <c r="E59" s="38"/>
    </row>
    <row r="60" spans="1:9" ht="12" customHeight="1">
      <c r="A60" s="5"/>
      <c r="B60" s="6" t="s">
        <v>13</v>
      </c>
      <c r="C60" s="6" t="s">
        <v>14</v>
      </c>
      <c r="D60" s="6" t="s">
        <v>15</v>
      </c>
      <c r="E60" s="6" t="str">
        <f>E$11</f>
        <v>Quarter 4</v>
      </c>
      <c r="F60" s="6" t="str">
        <f>F$11</f>
        <v>Net savings</v>
      </c>
      <c r="G60" s="6" t="str">
        <f>G$11</f>
        <v>Net savings</v>
      </c>
      <c r="H60" s="7" t="s">
        <v>18</v>
      </c>
      <c r="I60" s="6" t="str">
        <f>I$11</f>
        <v>Net assets</v>
      </c>
    </row>
    <row r="61" spans="1:9" ht="12" customHeight="1">
      <c r="A61" s="9"/>
      <c r="B61" s="10"/>
      <c r="C61" s="10"/>
      <c r="D61" s="10"/>
      <c r="E61" s="11"/>
      <c r="F61" s="11" t="str">
        <f>F$12</f>
        <v>Quarter 1-4</v>
      </c>
      <c r="G61" s="11" t="str">
        <f>G$12</f>
        <v>%</v>
      </c>
      <c r="H61" s="44">
        <v>40543</v>
      </c>
      <c r="I61" s="11" t="str">
        <f>I$12</f>
        <v>%</v>
      </c>
    </row>
    <row r="62" spans="1:9" ht="12" customHeight="1">
      <c r="A62" s="13" t="s">
        <v>2</v>
      </c>
      <c r="B62" s="28">
        <v>-2397.1800000000003</v>
      </c>
      <c r="C62" s="28">
        <v>-1930.2300000000014</v>
      </c>
      <c r="D62" s="28">
        <v>-2148.1000000000004</v>
      </c>
      <c r="E62" s="39">
        <v>-4943.9800000000005</v>
      </c>
      <c r="F62" s="32">
        <v>-6475.510000000002</v>
      </c>
      <c r="G62" s="24">
        <v>872.6396787321723</v>
      </c>
      <c r="H62" s="31">
        <v>88301.1</v>
      </c>
      <c r="I62" s="28">
        <v>45.06128230426031</v>
      </c>
    </row>
    <row r="63" spans="1:9" ht="12" customHeight="1">
      <c r="A63" s="15" t="s">
        <v>3</v>
      </c>
      <c r="B63" s="28">
        <v>-44.91</v>
      </c>
      <c r="C63" s="28">
        <v>180.53000000000003</v>
      </c>
      <c r="D63" s="28">
        <v>-77.75</v>
      </c>
      <c r="E63" s="39">
        <v>-100.67999999999998</v>
      </c>
      <c r="F63" s="32">
        <v>57.87000000000003</v>
      </c>
      <c r="G63" s="25">
        <v>-7.79856076328055</v>
      </c>
      <c r="H63" s="31">
        <v>1671.53</v>
      </c>
      <c r="I63" s="28">
        <v>0.8220434189368906</v>
      </c>
    </row>
    <row r="64" spans="1:9" ht="12" customHeight="1">
      <c r="A64" s="15" t="s">
        <v>4</v>
      </c>
      <c r="B64" s="28">
        <v>-2642.25</v>
      </c>
      <c r="C64" s="28">
        <v>7471.119999999999</v>
      </c>
      <c r="D64" s="28">
        <v>-802.0499999999993</v>
      </c>
      <c r="E64" s="39">
        <v>-5376.599999999999</v>
      </c>
      <c r="F64" s="32">
        <v>4026.8199999999997</v>
      </c>
      <c r="G64" s="25">
        <v>-542.6542328113593</v>
      </c>
      <c r="H64" s="31">
        <v>38875.62</v>
      </c>
      <c r="I64" s="28">
        <v>21.108034221721976</v>
      </c>
    </row>
    <row r="65" spans="1:9" ht="12" customHeight="1">
      <c r="A65" s="15" t="s">
        <v>21</v>
      </c>
      <c r="B65" s="28">
        <v>48.11999999999989</v>
      </c>
      <c r="C65" s="28">
        <v>1819.4900000000002</v>
      </c>
      <c r="D65" s="28">
        <v>-247.45000000000005</v>
      </c>
      <c r="E65" s="39">
        <v>-780.4799999999998</v>
      </c>
      <c r="F65" s="32">
        <v>1620.16</v>
      </c>
      <c r="G65" s="25">
        <v>-218.33274937336458</v>
      </c>
      <c r="H65" s="31">
        <v>7855.26</v>
      </c>
      <c r="I65" s="28">
        <v>4.070984676137775</v>
      </c>
    </row>
    <row r="66" spans="1:9" ht="12" customHeight="1">
      <c r="A66" s="15" t="s">
        <v>5</v>
      </c>
      <c r="B66" s="28">
        <v>268.69000000000005</v>
      </c>
      <c r="C66" s="28">
        <v>-447.2099999999998</v>
      </c>
      <c r="D66" s="28">
        <v>-201.7199999999999</v>
      </c>
      <c r="E66" s="39">
        <v>-505.94000000000005</v>
      </c>
      <c r="F66" s="32">
        <v>-380.23999999999967</v>
      </c>
      <c r="G66" s="25">
        <v>51.24113953049581</v>
      </c>
      <c r="H66" s="31">
        <v>9287.5</v>
      </c>
      <c r="I66" s="28">
        <v>4.632754723121691</v>
      </c>
    </row>
    <row r="67" spans="1:9" ht="12" customHeight="1">
      <c r="A67" s="15" t="s">
        <v>6</v>
      </c>
      <c r="B67" s="28">
        <v>491.65999999999985</v>
      </c>
      <c r="C67" s="28">
        <v>-1261.0600000000013</v>
      </c>
      <c r="D67" s="28">
        <v>-435.8100000000013</v>
      </c>
      <c r="E67" s="39">
        <v>-3069.8300000000036</v>
      </c>
      <c r="F67" s="32">
        <v>-1205.2100000000028</v>
      </c>
      <c r="G67" s="25">
        <v>162.41409050481022</v>
      </c>
      <c r="H67" s="31">
        <v>39326.62</v>
      </c>
      <c r="I67" s="28">
        <v>20.100354012850847</v>
      </c>
    </row>
    <row r="68" spans="1:9" ht="12" customHeight="1">
      <c r="A68" s="16" t="s">
        <v>7</v>
      </c>
      <c r="B68" s="33">
        <v>1128.4699999999998</v>
      </c>
      <c r="C68" s="33">
        <v>336.53999999999996</v>
      </c>
      <c r="D68" s="33">
        <v>149.03999999999996</v>
      </c>
      <c r="E68" s="40">
        <v>94.72000000000003</v>
      </c>
      <c r="F68" s="34">
        <v>1614.0499999999997</v>
      </c>
      <c r="G68" s="26">
        <v>-217.50936581947406</v>
      </c>
      <c r="H68" s="30">
        <v>8925.23</v>
      </c>
      <c r="I68" s="33">
        <v>4.204546642970502</v>
      </c>
    </row>
    <row r="69" spans="1:9" ht="12" customHeight="1">
      <c r="A69" s="18" t="s">
        <v>8</v>
      </c>
      <c r="B69" s="20">
        <v>-3147.400000000001</v>
      </c>
      <c r="C69" s="20">
        <v>6169.179999999997</v>
      </c>
      <c r="D69" s="20">
        <v>-3763.8400000000006</v>
      </c>
      <c r="E69" s="37">
        <v>-14682.790000000005</v>
      </c>
      <c r="F69" s="20">
        <v>-742.060000000005</v>
      </c>
      <c r="G69" s="27">
        <v>99.99999999999989</v>
      </c>
      <c r="H69" s="29">
        <v>194242.86000000002</v>
      </c>
      <c r="I69" s="20">
        <v>99.99999999999999</v>
      </c>
    </row>
    <row r="70" spans="1:5" ht="12" customHeight="1">
      <c r="A70" s="43"/>
      <c r="E70" s="38"/>
    </row>
    <row r="71" spans="1:5" ht="12" customHeight="1">
      <c r="A71" s="4" t="s">
        <v>23</v>
      </c>
      <c r="E71" s="38"/>
    </row>
    <row r="72" spans="1:9" ht="12" customHeight="1">
      <c r="A72" s="5"/>
      <c r="B72" s="6" t="s">
        <v>13</v>
      </c>
      <c r="C72" s="6" t="s">
        <v>14</v>
      </c>
      <c r="D72" s="6" t="s">
        <v>15</v>
      </c>
      <c r="E72" s="6" t="str">
        <f>E$11</f>
        <v>Quarter 4</v>
      </c>
      <c r="F72" s="6" t="str">
        <f>F$11</f>
        <v>Net savings</v>
      </c>
      <c r="G72" s="6" t="str">
        <f>G$11</f>
        <v>Net savings</v>
      </c>
      <c r="H72" s="7" t="s">
        <v>18</v>
      </c>
      <c r="I72" s="6" t="str">
        <f>I$11</f>
        <v>Net assets</v>
      </c>
    </row>
    <row r="73" spans="1:9" ht="12" customHeight="1">
      <c r="A73" s="9"/>
      <c r="B73" s="10"/>
      <c r="C73" s="10"/>
      <c r="D73" s="10"/>
      <c r="E73" s="11"/>
      <c r="F73" s="11" t="str">
        <f>F$12</f>
        <v>Quarter 1-4</v>
      </c>
      <c r="G73" s="11" t="str">
        <f>G$12</f>
        <v>%</v>
      </c>
      <c r="H73" s="44">
        <v>40543</v>
      </c>
      <c r="I73" s="11" t="str">
        <f>I$12</f>
        <v>%</v>
      </c>
    </row>
    <row r="74" spans="1:9" ht="12" customHeight="1">
      <c r="A74" s="13" t="s">
        <v>2</v>
      </c>
      <c r="B74" s="28">
        <v>-827.6700000000001</v>
      </c>
      <c r="C74" s="28">
        <v>-721.67</v>
      </c>
      <c r="D74" s="28">
        <v>-168.08000000000015</v>
      </c>
      <c r="E74" s="28">
        <v>-404.55000000000007</v>
      </c>
      <c r="F74" s="32">
        <v>-1717.4200000000003</v>
      </c>
      <c r="G74" s="32">
        <v>29.729505160278496</v>
      </c>
      <c r="H74" s="31">
        <v>9528.7</v>
      </c>
      <c r="I74" s="28">
        <v>38.7231077140327</v>
      </c>
    </row>
    <row r="75" spans="1:9" ht="12" customHeight="1">
      <c r="A75" s="15" t="s">
        <v>3</v>
      </c>
      <c r="B75" s="28">
        <v>-47.14</v>
      </c>
      <c r="C75" s="28">
        <v>-6.640000000000001</v>
      </c>
      <c r="D75" s="28">
        <v>-1.3700000000000045</v>
      </c>
      <c r="E75" s="28">
        <v>-0.9899999999999949</v>
      </c>
      <c r="F75" s="32">
        <v>-55.150000000000006</v>
      </c>
      <c r="G75" s="32">
        <v>0.9546774869218705</v>
      </c>
      <c r="H75" s="31">
        <v>657.89</v>
      </c>
      <c r="I75" s="28">
        <v>1.7614535160950948</v>
      </c>
    </row>
    <row r="76" spans="1:9" ht="12" customHeight="1">
      <c r="A76" s="15" t="s">
        <v>4</v>
      </c>
      <c r="B76" s="28">
        <v>-1111.35</v>
      </c>
      <c r="C76" s="28">
        <v>-841.21</v>
      </c>
      <c r="D76" s="28">
        <v>-814.44</v>
      </c>
      <c r="E76" s="28">
        <v>-581.89</v>
      </c>
      <c r="F76" s="32">
        <v>-2767</v>
      </c>
      <c r="G76" s="32">
        <v>47.89832468382259</v>
      </c>
      <c r="H76" s="31">
        <v>10141.62</v>
      </c>
      <c r="I76" s="28">
        <v>23.571980013991507</v>
      </c>
    </row>
    <row r="77" spans="1:9" ht="12" customHeight="1">
      <c r="A77" s="15" t="s">
        <v>21</v>
      </c>
      <c r="B77" s="28">
        <v>0</v>
      </c>
      <c r="C77" s="28">
        <v>0</v>
      </c>
      <c r="D77" s="28">
        <v>-1</v>
      </c>
      <c r="E77" s="28">
        <v>0</v>
      </c>
      <c r="F77" s="32">
        <v>-1</v>
      </c>
      <c r="G77" s="32">
        <v>0.01731056186621705</v>
      </c>
      <c r="H77" s="31">
        <v>0</v>
      </c>
      <c r="I77" s="28">
        <v>0</v>
      </c>
    </row>
    <row r="78" spans="1:9" ht="12" customHeight="1">
      <c r="A78" s="15" t="s">
        <v>5</v>
      </c>
      <c r="B78" s="28">
        <v>-88.01000000000002</v>
      </c>
      <c r="C78" s="28">
        <v>11.550000000000011</v>
      </c>
      <c r="D78" s="28">
        <v>-2.1599999999999966</v>
      </c>
      <c r="E78" s="28">
        <v>162.92000000000002</v>
      </c>
      <c r="F78" s="32">
        <v>-78.62</v>
      </c>
      <c r="G78" s="32">
        <v>1.3609563739219848</v>
      </c>
      <c r="H78" s="31">
        <v>1639.98</v>
      </c>
      <c r="I78" s="28">
        <v>3.803007416361842</v>
      </c>
    </row>
    <row r="79" spans="1:9" ht="12" customHeight="1">
      <c r="A79" s="15" t="s">
        <v>6</v>
      </c>
      <c r="B79" s="28">
        <v>23.970000000000255</v>
      </c>
      <c r="C79" s="28">
        <v>-502.6900000000005</v>
      </c>
      <c r="D79" s="28">
        <v>-671.29</v>
      </c>
      <c r="E79" s="28">
        <v>1232.4100000000003</v>
      </c>
      <c r="F79" s="32">
        <v>-1150.0100000000002</v>
      </c>
      <c r="G79" s="32">
        <v>19.90731925176828</v>
      </c>
      <c r="H79" s="31">
        <v>15398.979999999998</v>
      </c>
      <c r="I79" s="28">
        <v>30.87724239793177</v>
      </c>
    </row>
    <row r="80" spans="1:9" ht="12" customHeight="1">
      <c r="A80" s="16" t="s">
        <v>7</v>
      </c>
      <c r="B80" s="45">
        <v>-31.97</v>
      </c>
      <c r="C80" s="45">
        <v>44.28999999999999</v>
      </c>
      <c r="D80" s="45">
        <v>-19.939999999999998</v>
      </c>
      <c r="E80" s="33">
        <v>-68.63000000000001</v>
      </c>
      <c r="F80" s="34">
        <v>-7.6200000000000045</v>
      </c>
      <c r="G80" s="34">
        <v>0.131906481420574</v>
      </c>
      <c r="H80" s="30">
        <v>424.45</v>
      </c>
      <c r="I80" s="33">
        <v>1.263208941587095</v>
      </c>
    </row>
    <row r="81" spans="1:9" ht="12" customHeight="1">
      <c r="A81" s="18" t="s">
        <v>8</v>
      </c>
      <c r="B81" s="46">
        <v>-2082.1699999999996</v>
      </c>
      <c r="C81" s="46">
        <v>-2016.3700000000008</v>
      </c>
      <c r="D81" s="46">
        <v>-1678.2800000000002</v>
      </c>
      <c r="E81" s="20">
        <v>339.2700000000003</v>
      </c>
      <c r="F81" s="20">
        <v>-5776.820000000001</v>
      </c>
      <c r="G81" s="27">
        <v>100</v>
      </c>
      <c r="H81" s="29">
        <v>37791.619999999995</v>
      </c>
      <c r="I81" s="20">
        <v>100</v>
      </c>
    </row>
    <row r="82" ht="12" customHeight="1"/>
    <row r="83" ht="12" customHeight="1">
      <c r="A83" s="4" t="s">
        <v>19</v>
      </c>
    </row>
    <row r="84" spans="1:9" ht="12" customHeight="1">
      <c r="A84" s="5"/>
      <c r="B84" s="6" t="s">
        <v>13</v>
      </c>
      <c r="C84" s="6" t="s">
        <v>14</v>
      </c>
      <c r="D84" s="6" t="s">
        <v>15</v>
      </c>
      <c r="E84" s="6" t="str">
        <f>E$11</f>
        <v>Quarter 4</v>
      </c>
      <c r="F84" s="6" t="str">
        <f>F$11</f>
        <v>Net savings</v>
      </c>
      <c r="G84" s="6" t="str">
        <f>G$11</f>
        <v>Net savings</v>
      </c>
      <c r="H84" s="7" t="s">
        <v>18</v>
      </c>
      <c r="I84" s="6" t="str">
        <f>I$11</f>
        <v>Net assets</v>
      </c>
    </row>
    <row r="85" spans="1:9" ht="12" customHeight="1">
      <c r="A85" s="9"/>
      <c r="B85" s="10"/>
      <c r="C85" s="10"/>
      <c r="D85" s="10"/>
      <c r="E85" s="11"/>
      <c r="F85" s="11" t="str">
        <f>F$12</f>
        <v>Quarter 1-4</v>
      </c>
      <c r="G85" s="11" t="str">
        <f>G$12</f>
        <v>%</v>
      </c>
      <c r="H85" s="44">
        <v>40543</v>
      </c>
      <c r="I85" s="11" t="str">
        <f>I$12</f>
        <v>%</v>
      </c>
    </row>
    <row r="86" spans="1:9" ht="12" customHeight="1">
      <c r="A86" s="13" t="s">
        <v>2</v>
      </c>
      <c r="B86" s="28">
        <v>-14.530000000000001</v>
      </c>
      <c r="C86" s="28">
        <v>-42.38</v>
      </c>
      <c r="D86" s="28">
        <v>-48.290000000000006</v>
      </c>
      <c r="E86" s="28">
        <v>281.95</v>
      </c>
      <c r="F86" s="32">
        <v>-105.20000000000002</v>
      </c>
      <c r="G86" s="32">
        <v>21.709521647612366</v>
      </c>
      <c r="H86" s="31">
        <v>469.66</v>
      </c>
      <c r="I86" s="28">
        <v>9.92184826941981</v>
      </c>
    </row>
    <row r="87" spans="1:9" ht="12" customHeight="1">
      <c r="A87" s="15" t="s">
        <v>3</v>
      </c>
      <c r="B87" s="28">
        <v>-0.73</v>
      </c>
      <c r="C87" s="28">
        <v>-0.87</v>
      </c>
      <c r="D87" s="28">
        <v>-1.0999999999999999</v>
      </c>
      <c r="E87" s="28">
        <v>-3.24</v>
      </c>
      <c r="F87" s="32">
        <v>-2.7</v>
      </c>
      <c r="G87" s="32">
        <v>0.5571835403854885</v>
      </c>
      <c r="H87" s="31">
        <v>32.26</v>
      </c>
      <c r="I87" s="28">
        <v>0.661311725294042</v>
      </c>
    </row>
    <row r="88" spans="1:9" ht="10.5">
      <c r="A88" s="15" t="s">
        <v>4</v>
      </c>
      <c r="B88" s="28">
        <v>92.51999999999998</v>
      </c>
      <c r="C88" s="28">
        <v>-27.680000000000007</v>
      </c>
      <c r="D88" s="28">
        <v>-108.71000000000001</v>
      </c>
      <c r="E88" s="28">
        <v>-63.83</v>
      </c>
      <c r="F88" s="32">
        <v>-43.87000000000003</v>
      </c>
      <c r="G88" s="32">
        <v>9.053200709893108</v>
      </c>
      <c r="H88" s="31">
        <v>2120.27</v>
      </c>
      <c r="I88" s="28">
        <v>44.43551350774004</v>
      </c>
    </row>
    <row r="89" spans="1:9" ht="10.5">
      <c r="A89" s="15" t="s">
        <v>21</v>
      </c>
      <c r="B89" s="28">
        <v>-32.5</v>
      </c>
      <c r="C89" s="28">
        <v>0</v>
      </c>
      <c r="D89" s="28">
        <v>-1</v>
      </c>
      <c r="E89" s="28">
        <v>1</v>
      </c>
      <c r="F89" s="32">
        <v>-33.5</v>
      </c>
      <c r="G89" s="32">
        <v>6.913203186264393</v>
      </c>
      <c r="H89" s="31">
        <v>6</v>
      </c>
      <c r="I89" s="28">
        <v>0.09051625038243116</v>
      </c>
    </row>
    <row r="90" spans="1:9" ht="10.5">
      <c r="A90" s="15" t="s">
        <v>5</v>
      </c>
      <c r="B90" s="28">
        <v>-10.790000000000001</v>
      </c>
      <c r="C90" s="28">
        <v>-17.3</v>
      </c>
      <c r="D90" s="28">
        <v>-57.19</v>
      </c>
      <c r="E90" s="28">
        <v>44.1</v>
      </c>
      <c r="F90" s="32">
        <v>-85.28</v>
      </c>
      <c r="G90" s="32">
        <v>17.59874530521276</v>
      </c>
      <c r="H90" s="31">
        <v>195.88</v>
      </c>
      <c r="I90" s="28">
        <v>3.4245918169689005</v>
      </c>
    </row>
    <row r="91" spans="1:9" ht="10.5">
      <c r="A91" s="15" t="s">
        <v>6</v>
      </c>
      <c r="B91" s="28">
        <v>-97.07999999999998</v>
      </c>
      <c r="C91" s="28">
        <v>-14.189999999999984</v>
      </c>
      <c r="D91" s="28">
        <v>-82.34000000000002</v>
      </c>
      <c r="E91" s="28">
        <v>-234.6</v>
      </c>
      <c r="F91" s="32">
        <v>-193.60999999999999</v>
      </c>
      <c r="G91" s="32">
        <v>39.954187131123845</v>
      </c>
      <c r="H91" s="31">
        <v>1981.2000000000003</v>
      </c>
      <c r="I91" s="28">
        <v>39.42000807404953</v>
      </c>
    </row>
    <row r="92" spans="1:9" ht="10.5">
      <c r="A92" s="16" t="s">
        <v>7</v>
      </c>
      <c r="B92" s="45">
        <v>-10.53</v>
      </c>
      <c r="C92" s="45">
        <v>-4.22</v>
      </c>
      <c r="D92" s="45">
        <v>-5.67</v>
      </c>
      <c r="E92" s="33">
        <v>1.7</v>
      </c>
      <c r="F92" s="32">
        <v>-20.42</v>
      </c>
      <c r="G92" s="17">
        <v>4.213958479508027</v>
      </c>
      <c r="H92" s="30">
        <v>98.98</v>
      </c>
      <c r="I92" s="33">
        <v>2.0462103561452385</v>
      </c>
    </row>
    <row r="93" spans="1:9" ht="10.5">
      <c r="A93" s="18" t="s">
        <v>8</v>
      </c>
      <c r="B93" s="46">
        <v>-73.64</v>
      </c>
      <c r="C93" s="46">
        <v>-106.63999999999999</v>
      </c>
      <c r="D93" s="46">
        <v>-304.30000000000007</v>
      </c>
      <c r="E93" s="20">
        <v>27.080000000000023</v>
      </c>
      <c r="F93" s="46">
        <v>-484.5800000000001</v>
      </c>
      <c r="G93" s="27">
        <v>99.99999999999997</v>
      </c>
      <c r="H93" s="29">
        <v>4904.25</v>
      </c>
      <c r="I93" s="20">
        <v>99.99999999999999</v>
      </c>
    </row>
  </sheetData>
  <sheetProtection/>
  <printOptions/>
  <pageMargins left="0.75" right="0.75" top="0.39" bottom="0.53" header="0.3" footer="0.28"/>
  <pageSetup horizontalDpi="600" verticalDpi="600" orientation="portrait" paperSize="9" scale="70" r:id="rId2"/>
  <colBreaks count="1" manualBreakCount="1">
    <brk id="9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fonfrepet</cp:lastModifiedBy>
  <cp:lastPrinted>2011-02-02T14:23:08Z</cp:lastPrinted>
  <dcterms:created xsi:type="dcterms:W3CDTF">2001-01-11T13:23:45Z</dcterms:created>
  <dcterms:modified xsi:type="dcterms:W3CDTF">2011-02-02T14:23:11Z</dcterms:modified>
  <cp:category/>
  <cp:version/>
  <cp:contentType/>
  <cp:contentStatus/>
</cp:coreProperties>
</file>