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13" sheetId="1" r:id="rId1"/>
  </sheets>
  <definedNames>
    <definedName name="_xlnm.Print_Area" localSheetId="0">'2013'!$A$1:$I$92</definedName>
    <definedName name="_xlnm.Print_Titles" localSheetId="0">'2013'!$1:$6</definedName>
  </definedNames>
  <calcPr fullCalcOnLoad="1"/>
</workbook>
</file>

<file path=xl/sharedStrings.xml><?xml version="1.0" encoding="utf-8"?>
<sst xmlns="http://schemas.openxmlformats.org/spreadsheetml/2006/main" count="141" uniqueCount="24">
  <si>
    <t>%</t>
  </si>
  <si>
    <t>All types of funds</t>
  </si>
  <si>
    <t>Swedish households, direct inv.</t>
  </si>
  <si>
    <t>IPS (Individual Pension Saving)</t>
  </si>
  <si>
    <t>Unit linked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</si>
  <si>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</si>
  <si>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</si>
  <si>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</si>
  <si>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</si>
  <si>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</si>
  <si>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</si>
  <si>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</si>
  <si>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</si>
  <si>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</si>
  <si>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</si>
  <si>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</si>
  <si>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</si>
  <si>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Net savings</t>
  </si>
  <si>
    <t>Net assets</t>
  </si>
  <si>
    <t>Other funds</t>
  </si>
  <si>
    <t>Quarter 1-4</t>
  </si>
  <si>
    <t>Premium Pension Savings</t>
  </si>
  <si>
    <t>Hedge funds</t>
  </si>
  <si>
    <t>Net savings and net assets in investment funds 2013 (MSEK)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</si>
</sst>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1" fontId="6" fillId="0" borderId="17" xfId="0" applyNumberFormat="1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3" fontId="6" fillId="0" borderId="19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6" fillId="33" borderId="14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</xdr:row>
      <xdr:rowOff>47625</xdr:rowOff>
    </xdr:from>
    <xdr:to>
      <xdr:col>5</xdr:col>
      <xdr:colOff>523875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80975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zoomScaleSheetLayoutView="100" workbookViewId="0" topLeftCell="A1">
      <selection activeCell="J10" sqref="J10"/>
    </sheetView>
  </sheetViews>
  <sheetFormatPr defaultColWidth="9.140625" defaultRowHeight="12.75"/>
  <cols>
    <col min="1" max="1" width="40.140625" style="1" customWidth="1"/>
    <col min="2" max="5" width="10.8515625" style="1" customWidth="1"/>
    <col min="6" max="6" width="14.57421875" style="1" customWidth="1"/>
    <col min="7" max="7" width="12.28125" style="1" customWidth="1"/>
    <col min="8" max="8" width="13.7109375" style="1" customWidth="1"/>
    <col min="9" max="9" width="11.57421875" style="1" customWidth="1"/>
    <col min="10" max="16384" width="9.140625" style="1" customWidth="1"/>
  </cols>
  <sheetData>
    <row r="1" ht="10.5" customHeight="1"/>
    <row r="2" ht="10.5" customHeight="1">
      <c r="A2" s="2"/>
    </row>
    <row r="3" ht="10.5" customHeight="1">
      <c r="A3" s="2"/>
    </row>
    <row r="4" ht="10.5" customHeight="1">
      <c r="A4" s="2"/>
    </row>
    <row r="5" spans="1:2" ht="10.5" customHeight="1">
      <c r="A5" s="2"/>
      <c r="B5" s="2"/>
    </row>
    <row r="6" spans="1:5" ht="18.75" customHeight="1">
      <c r="A6" s="3" t="s">
        <v>23</v>
      </c>
      <c r="B6" s="2"/>
      <c r="D6" s="4"/>
      <c r="E6" s="4"/>
    </row>
    <row r="7" spans="1:5" ht="18.75" customHeight="1">
      <c r="A7" s="3"/>
      <c r="B7" s="2"/>
      <c r="D7" s="4"/>
      <c r="E7" s="4"/>
    </row>
    <row r="8" ht="10.5" customHeight="1"/>
    <row r="9" ht="12" customHeight="1">
      <c r="A9" s="4" t="s">
        <v>1</v>
      </c>
    </row>
    <row r="10" spans="1:9" ht="12" customHeight="1">
      <c r="A10" s="5"/>
      <c r="B10" s="6" t="s">
        <v>13</v>
      </c>
      <c r="C10" s="6" t="s">
        <v>14</v>
      </c>
      <c r="D10" s="6" t="s">
        <v>15</v>
      </c>
      <c r="E10" s="6" t="s">
        <v>16</v>
      </c>
      <c r="F10" s="7" t="s">
        <v>17</v>
      </c>
      <c r="G10" s="8" t="s">
        <v>17</v>
      </c>
      <c r="H10" s="7" t="s">
        <v>18</v>
      </c>
      <c r="I10" s="6" t="s">
        <v>18</v>
      </c>
    </row>
    <row r="11" spans="1:9" ht="12" customHeight="1">
      <c r="A11" s="9"/>
      <c r="B11" s="10"/>
      <c r="C11" s="10"/>
      <c r="D11" s="10"/>
      <c r="E11" s="11"/>
      <c r="F11" s="11" t="s">
        <v>20</v>
      </c>
      <c r="G11" s="12" t="s">
        <v>0</v>
      </c>
      <c r="H11" s="39">
        <v>41639</v>
      </c>
      <c r="I11" s="10" t="s">
        <v>0</v>
      </c>
    </row>
    <row r="12" spans="1:9" ht="12" customHeight="1">
      <c r="A12" s="13" t="s">
        <v>2</v>
      </c>
      <c r="B12" s="28">
        <f>B25+B37+B49+B61+B73+B85</f>
        <v>15848.82</v>
      </c>
      <c r="C12" s="28">
        <f>C25+C37+C49+C61+C73+C85</f>
        <v>4863.930000000002</v>
      </c>
      <c r="D12" s="28">
        <f>D25+D37+D49+D61+D73+D85</f>
        <v>2361.0299999999997</v>
      </c>
      <c r="E12" s="28">
        <f>E25+E37+E49+E61+E73+E85</f>
        <v>7503.570000000001</v>
      </c>
      <c r="F12" s="32">
        <f>SUM(B12:E12)</f>
        <v>30577.35</v>
      </c>
      <c r="G12" s="14">
        <f aca="true" t="shared" si="0" ref="G12:G18">F12/$F$19*100</f>
        <v>33.87052341140068</v>
      </c>
      <c r="H12" s="28">
        <f aca="true" t="shared" si="1" ref="H12:H17">H25+H37+H49+H61+H73+H85</f>
        <v>585857.31</v>
      </c>
      <c r="I12" s="43">
        <f aca="true" t="shared" si="2" ref="I12:I18">H12/$H$19*100</f>
        <v>24.313175170338262</v>
      </c>
    </row>
    <row r="13" spans="1:9" ht="12" customHeight="1">
      <c r="A13" s="15" t="s">
        <v>3</v>
      </c>
      <c r="B13" s="28">
        <f aca="true" t="shared" si="3" ref="B13:E18">B26+B38+B50+B62+B74+B86</f>
        <v>768.8399999999998</v>
      </c>
      <c r="C13" s="28">
        <f t="shared" si="3"/>
        <v>484.39000000000027</v>
      </c>
      <c r="D13" s="28">
        <f t="shared" si="3"/>
        <v>895.77</v>
      </c>
      <c r="E13" s="28">
        <f t="shared" si="3"/>
        <v>792.3099999999997</v>
      </c>
      <c r="F13" s="32">
        <f aca="true" t="shared" si="4" ref="F13:F19">SUM(B13:E13)</f>
        <v>2941.3099999999995</v>
      </c>
      <c r="G13" s="14">
        <f t="shared" si="0"/>
        <v>3.2580883959920306</v>
      </c>
      <c r="H13" s="28">
        <f>H26+H38+H50+H62+H74+H86</f>
        <v>73672.37000000001</v>
      </c>
      <c r="I13" s="43">
        <f t="shared" si="2"/>
        <v>3.0574155284056683</v>
      </c>
    </row>
    <row r="14" spans="1:9" ht="12" customHeight="1">
      <c r="A14" s="15" t="s">
        <v>4</v>
      </c>
      <c r="B14" s="28">
        <f t="shared" si="3"/>
        <v>686.4000000000024</v>
      </c>
      <c r="C14" s="28">
        <f t="shared" si="3"/>
        <v>8213.740000000002</v>
      </c>
      <c r="D14" s="28">
        <f t="shared" si="3"/>
        <v>5075.4</v>
      </c>
      <c r="E14" s="28">
        <f t="shared" si="3"/>
        <v>1124.3700000000028</v>
      </c>
      <c r="F14" s="32">
        <f t="shared" si="4"/>
        <v>15099.910000000005</v>
      </c>
      <c r="G14" s="14">
        <f t="shared" si="0"/>
        <v>16.726166759547294</v>
      </c>
      <c r="H14" s="28">
        <f t="shared" si="1"/>
        <v>634844.53</v>
      </c>
      <c r="I14" s="43">
        <f t="shared" si="2"/>
        <v>26.34615289484237</v>
      </c>
    </row>
    <row r="15" spans="1:9" ht="12" customHeight="1">
      <c r="A15" s="15" t="s">
        <v>21</v>
      </c>
      <c r="B15" s="28">
        <f t="shared" si="3"/>
        <v>-1001.0100000000002</v>
      </c>
      <c r="C15" s="28">
        <f t="shared" si="3"/>
        <v>2004.23</v>
      </c>
      <c r="D15" s="28">
        <f t="shared" si="3"/>
        <v>-400.8700000000003</v>
      </c>
      <c r="E15" s="28">
        <f>E28+E40+E52+E64+E76+E88</f>
        <v>32939.08</v>
      </c>
      <c r="F15" s="32">
        <f t="shared" si="4"/>
        <v>33541.43</v>
      </c>
      <c r="G15" s="14">
        <f t="shared" si="0"/>
        <v>37.15383413104331</v>
      </c>
      <c r="H15" s="28">
        <f t="shared" si="1"/>
        <v>606538.09</v>
      </c>
      <c r="I15" s="43">
        <f t="shared" si="2"/>
        <v>25.171430957569502</v>
      </c>
    </row>
    <row r="16" spans="1:9" ht="12" customHeight="1">
      <c r="A16" s="15" t="s">
        <v>5</v>
      </c>
      <c r="B16" s="28">
        <f t="shared" si="3"/>
        <v>-356.2600000000001</v>
      </c>
      <c r="C16" s="28">
        <f t="shared" si="3"/>
        <v>267.65000000000043</v>
      </c>
      <c r="D16" s="28">
        <f t="shared" si="3"/>
        <v>-100.36000000000001</v>
      </c>
      <c r="E16" s="28">
        <f t="shared" si="3"/>
        <v>-282.53999999999985</v>
      </c>
      <c r="F16" s="32">
        <f t="shared" si="4"/>
        <v>-471.50999999999954</v>
      </c>
      <c r="G16" s="14">
        <f t="shared" si="0"/>
        <v>-0.5222915162271917</v>
      </c>
      <c r="H16" s="28">
        <f t="shared" si="1"/>
        <v>69482.59</v>
      </c>
      <c r="I16" s="43">
        <f t="shared" si="2"/>
        <v>2.8835389660987474</v>
      </c>
    </row>
    <row r="17" spans="1:9" ht="12" customHeight="1">
      <c r="A17" s="15" t="s">
        <v>6</v>
      </c>
      <c r="B17" s="28">
        <f t="shared" si="3"/>
        <v>3431.5200000000036</v>
      </c>
      <c r="C17" s="28">
        <f t="shared" si="3"/>
        <v>1283.3599999999967</v>
      </c>
      <c r="D17" s="28">
        <f t="shared" si="3"/>
        <v>551.1700000000048</v>
      </c>
      <c r="E17" s="28">
        <f t="shared" si="3"/>
        <v>2081.0099999999966</v>
      </c>
      <c r="F17" s="32">
        <f t="shared" si="4"/>
        <v>7347.060000000001</v>
      </c>
      <c r="G17" s="14">
        <f t="shared" si="0"/>
        <v>8.138336635940183</v>
      </c>
      <c r="H17" s="28">
        <f t="shared" si="1"/>
        <v>370436.69</v>
      </c>
      <c r="I17" s="43">
        <f t="shared" si="2"/>
        <v>15.373183844868796</v>
      </c>
    </row>
    <row r="18" spans="1:9" ht="12" customHeight="1">
      <c r="A18" s="16" t="s">
        <v>7</v>
      </c>
      <c r="B18" s="33">
        <f t="shared" si="3"/>
        <v>1706.380000000001</v>
      </c>
      <c r="C18" s="33">
        <f>C31+C43+C55+C67+C79+C91</f>
        <v>1722.6999999999994</v>
      </c>
      <c r="D18" s="33">
        <f>D31+D43+D55+D67+D79+D91</f>
        <v>-350.6000000000004</v>
      </c>
      <c r="E18" s="33">
        <f>E31+E43+E55+E67+E79+E91</f>
        <v>-1836.8599999999985</v>
      </c>
      <c r="F18" s="34">
        <f t="shared" si="4"/>
        <v>1241.6200000000015</v>
      </c>
      <c r="G18" s="14">
        <f t="shared" si="0"/>
        <v>1.375342182303678</v>
      </c>
      <c r="H18" s="42">
        <f>H31+H43+H55+H67+H79+H91</f>
        <v>68797.38000000002</v>
      </c>
      <c r="I18" s="17">
        <f t="shared" si="2"/>
        <v>2.855102637876664</v>
      </c>
    </row>
    <row r="19" spans="1:9" ht="12" customHeight="1">
      <c r="A19" s="18" t="s">
        <v>8</v>
      </c>
      <c r="B19" s="20">
        <f>SUM(B12:B18)</f>
        <v>21084.690000000006</v>
      </c>
      <c r="C19" s="20">
        <f>SUM(C12:C18)</f>
        <v>18840</v>
      </c>
      <c r="D19" s="20">
        <f>SUM(D12:D18)</f>
        <v>8031.5400000000045</v>
      </c>
      <c r="E19" s="20">
        <f>SUM(E12:E18)</f>
        <v>42320.939999999995</v>
      </c>
      <c r="F19" s="20">
        <f t="shared" si="4"/>
        <v>90277.17000000001</v>
      </c>
      <c r="G19" s="19">
        <f>SUM(G12:G18)</f>
        <v>99.99999999999999</v>
      </c>
      <c r="H19" s="20">
        <f>SUM(H12:H18)</f>
        <v>2409628.96</v>
      </c>
      <c r="I19" s="20">
        <f>SUM(I12:I18)</f>
        <v>100</v>
      </c>
    </row>
    <row r="20" spans="1:9" ht="12" customHeight="1" thickBot="1">
      <c r="A20" s="21"/>
      <c r="B20" s="21"/>
      <c r="C20" s="21"/>
      <c r="D20" s="21"/>
      <c r="E20" s="21"/>
      <c r="F20" s="21"/>
      <c r="G20" s="21"/>
      <c r="H20" s="21"/>
      <c r="I20" s="22"/>
    </row>
    <row r="21" spans="1:8" ht="10.5" customHeight="1">
      <c r="A21" s="23"/>
      <c r="B21" s="23"/>
      <c r="C21" s="23"/>
      <c r="D21" s="23"/>
      <c r="E21" s="23"/>
      <c r="F21" s="23"/>
      <c r="G21" s="23"/>
      <c r="H21" s="23"/>
    </row>
    <row r="22" ht="12" customHeight="1">
      <c r="A22" s="4" t="s">
        <v>9</v>
      </c>
    </row>
    <row r="23" spans="1:9" ht="12" customHeight="1">
      <c r="A23" s="5"/>
      <c r="B23" s="6" t="s">
        <v>13</v>
      </c>
      <c r="C23" s="6" t="s">
        <v>14</v>
      </c>
      <c r="D23" s="6" t="s">
        <v>15</v>
      </c>
      <c r="E23" s="6" t="s">
        <v>16</v>
      </c>
      <c r="F23" s="7" t="s">
        <v>17</v>
      </c>
      <c r="G23" s="8" t="s">
        <v>17</v>
      </c>
      <c r="H23" s="7" t="s">
        <v>18</v>
      </c>
      <c r="I23" s="6" t="s">
        <v>18</v>
      </c>
    </row>
    <row r="24" spans="1:9" ht="12" customHeight="1">
      <c r="A24" s="9"/>
      <c r="B24" s="10"/>
      <c r="C24" s="10"/>
      <c r="D24" s="10"/>
      <c r="E24" s="11"/>
      <c r="F24" s="11" t="s">
        <v>20</v>
      </c>
      <c r="G24" s="12" t="s">
        <v>0</v>
      </c>
      <c r="H24" s="39">
        <v>41639</v>
      </c>
      <c r="I24" s="10" t="s">
        <v>0</v>
      </c>
    </row>
    <row r="25" spans="1:9" ht="12" customHeight="1">
      <c r="A25" s="13" t="s">
        <v>2</v>
      </c>
      <c r="B25" s="28">
        <v>6083.989999999998</v>
      </c>
      <c r="C25" s="28">
        <v>-3442.1699999999983</v>
      </c>
      <c r="D25" s="28">
        <v>250.15000000000146</v>
      </c>
      <c r="E25" s="32">
        <v>-859.380000000001</v>
      </c>
      <c r="F25" s="32">
        <f>SUM(B25:E25)</f>
        <v>2032.5900000000001</v>
      </c>
      <c r="G25" s="14">
        <v>19.049717511891373</v>
      </c>
      <c r="H25" s="31">
        <v>291389.01</v>
      </c>
      <c r="I25" s="43">
        <v>21.689026931775825</v>
      </c>
    </row>
    <row r="26" spans="1:9" ht="12" customHeight="1">
      <c r="A26" s="15" t="s">
        <v>3</v>
      </c>
      <c r="B26" s="28">
        <v>206.5</v>
      </c>
      <c r="C26" s="28">
        <v>-60.919999999999845</v>
      </c>
      <c r="D26" s="28">
        <v>248.45000000000005</v>
      </c>
      <c r="E26" s="32">
        <v>-153.31000000000017</v>
      </c>
      <c r="F26" s="32">
        <f aca="true" t="shared" si="5" ref="F26:F32">SUM(B26:E26)</f>
        <v>240.72000000000003</v>
      </c>
      <c r="G26" s="14">
        <v>2.5955180002595317</v>
      </c>
      <c r="H26" s="31">
        <v>42248.83</v>
      </c>
      <c r="I26" s="43">
        <v>3.144717131596756</v>
      </c>
    </row>
    <row r="27" spans="1:9" ht="12" customHeight="1">
      <c r="A27" s="15" t="s">
        <v>4</v>
      </c>
      <c r="B27" s="28">
        <v>3825.59</v>
      </c>
      <c r="C27" s="28">
        <v>2449.6100000000006</v>
      </c>
      <c r="D27" s="28">
        <v>5781.99</v>
      </c>
      <c r="E27" s="32">
        <v>1019.510000000002</v>
      </c>
      <c r="F27" s="32">
        <f t="shared" si="5"/>
        <v>13076.700000000003</v>
      </c>
      <c r="G27" s="14">
        <v>79.42200765817124</v>
      </c>
      <c r="H27" s="31">
        <v>309348.5</v>
      </c>
      <c r="I27" s="43">
        <v>23.025809888315464</v>
      </c>
    </row>
    <row r="28" spans="1:9" ht="10.5" customHeight="1">
      <c r="A28" s="15" t="s">
        <v>21</v>
      </c>
      <c r="B28" s="28">
        <v>-675.3900000000003</v>
      </c>
      <c r="C28" s="28">
        <v>-1169.1</v>
      </c>
      <c r="D28" s="28">
        <v>346.6199999999999</v>
      </c>
      <c r="E28" s="32">
        <v>20498.010000000002</v>
      </c>
      <c r="F28" s="32">
        <f t="shared" si="5"/>
        <v>19000.140000000003</v>
      </c>
      <c r="G28" s="14">
        <v>-9.866630832801421</v>
      </c>
      <c r="H28" s="31">
        <v>425366.24</v>
      </c>
      <c r="I28" s="43">
        <v>31.66138570300993</v>
      </c>
    </row>
    <row r="29" spans="1:9" ht="12" customHeight="1">
      <c r="A29" s="15" t="s">
        <v>5</v>
      </c>
      <c r="B29" s="28">
        <v>514.6099999999999</v>
      </c>
      <c r="C29" s="28">
        <v>110.39000000000033</v>
      </c>
      <c r="D29" s="28">
        <v>-387.54999999999995</v>
      </c>
      <c r="E29" s="32">
        <v>-69.66999999999985</v>
      </c>
      <c r="F29" s="32">
        <f t="shared" si="5"/>
        <v>167.78000000000043</v>
      </c>
      <c r="G29" s="14">
        <v>1.5641086951796213</v>
      </c>
      <c r="H29" s="31">
        <v>26277.25</v>
      </c>
      <c r="I29" s="43">
        <v>1.9559007491154394</v>
      </c>
    </row>
    <row r="30" spans="1:9" ht="12" customHeight="1">
      <c r="A30" s="15" t="s">
        <v>6</v>
      </c>
      <c r="B30" s="28">
        <v>5316.860000000004</v>
      </c>
      <c r="C30" s="28">
        <v>-4333.690000000002</v>
      </c>
      <c r="D30" s="28">
        <v>-1462.319999999996</v>
      </c>
      <c r="E30" s="32">
        <v>1102.5299999999988</v>
      </c>
      <c r="F30" s="32">
        <f t="shared" si="5"/>
        <v>623.3800000000047</v>
      </c>
      <c r="G30" s="14">
        <v>-3.1562125975797244</v>
      </c>
      <c r="H30" s="31">
        <v>207377.63</v>
      </c>
      <c r="I30" s="43">
        <v>15.43578806255542</v>
      </c>
    </row>
    <row r="31" spans="1:9" ht="12" customHeight="1">
      <c r="A31" s="16" t="s">
        <v>7</v>
      </c>
      <c r="B31" s="40">
        <v>983.9400000000005</v>
      </c>
      <c r="C31" s="40">
        <v>1389.6499999999996</v>
      </c>
      <c r="D31" s="40">
        <v>-796.04</v>
      </c>
      <c r="E31" s="34">
        <v>45.36000000000149</v>
      </c>
      <c r="F31" s="34">
        <f t="shared" si="5"/>
        <v>1622.9100000000017</v>
      </c>
      <c r="G31" s="35">
        <v>10.391491564879383</v>
      </c>
      <c r="H31" s="30">
        <v>41478.40000000002</v>
      </c>
      <c r="I31" s="17">
        <v>3.0873715336311784</v>
      </c>
    </row>
    <row r="32" spans="1:9" ht="12" customHeight="1">
      <c r="A32" s="18" t="s">
        <v>8</v>
      </c>
      <c r="B32" s="41">
        <v>16256.100000000004</v>
      </c>
      <c r="C32" s="41">
        <v>-5056.23</v>
      </c>
      <c r="D32" s="41">
        <v>3981.3000000000047</v>
      </c>
      <c r="E32" s="20">
        <v>21583.050000000003</v>
      </c>
      <c r="F32" s="20">
        <f t="shared" si="5"/>
        <v>36764.220000000016</v>
      </c>
      <c r="G32" s="19">
        <v>100.00000000000001</v>
      </c>
      <c r="H32" s="29">
        <v>1343485.8599999999</v>
      </c>
      <c r="I32" s="20">
        <v>100.00000000000001</v>
      </c>
    </row>
    <row r="33" ht="10.5" customHeight="1"/>
    <row r="34" ht="12" customHeight="1">
      <c r="A34" s="4" t="s">
        <v>10</v>
      </c>
    </row>
    <row r="35" spans="1:9" ht="12" customHeight="1">
      <c r="A35" s="5"/>
      <c r="B35" s="6" t="s">
        <v>13</v>
      </c>
      <c r="C35" s="6" t="s">
        <v>14</v>
      </c>
      <c r="D35" s="6" t="s">
        <v>15</v>
      </c>
      <c r="E35" s="6" t="s">
        <v>16</v>
      </c>
      <c r="F35" s="7" t="s">
        <v>17</v>
      </c>
      <c r="G35" s="8" t="s">
        <v>17</v>
      </c>
      <c r="H35" s="7" t="s">
        <v>18</v>
      </c>
      <c r="I35" s="6" t="s">
        <v>18</v>
      </c>
    </row>
    <row r="36" spans="1:9" ht="12" customHeight="1">
      <c r="A36" s="9"/>
      <c r="B36" s="10"/>
      <c r="C36" s="10"/>
      <c r="D36" s="10"/>
      <c r="E36" s="11"/>
      <c r="F36" s="11" t="s">
        <v>20</v>
      </c>
      <c r="G36" s="12" t="s">
        <v>0</v>
      </c>
      <c r="H36" s="39">
        <v>41639</v>
      </c>
      <c r="I36" s="10" t="s">
        <v>0</v>
      </c>
    </row>
    <row r="37" spans="1:9" ht="12" customHeight="1">
      <c r="A37" s="13" t="s">
        <v>2</v>
      </c>
      <c r="B37" s="28">
        <v>9277.410000000002</v>
      </c>
      <c r="C37" s="28">
        <v>7610.720000000001</v>
      </c>
      <c r="D37" s="28">
        <v>4039.619999999999</v>
      </c>
      <c r="E37" s="32">
        <v>6993.05</v>
      </c>
      <c r="F37" s="32">
        <f>SUM(B37:E37)</f>
        <v>27920.800000000003</v>
      </c>
      <c r="G37" s="14">
        <v>54.248421753337816</v>
      </c>
      <c r="H37" s="31">
        <v>118957.34000000001</v>
      </c>
      <c r="I37" s="43">
        <v>20.637061028047707</v>
      </c>
    </row>
    <row r="38" spans="1:9" ht="12" customHeight="1">
      <c r="A38" s="15" t="s">
        <v>3</v>
      </c>
      <c r="B38" s="28">
        <v>903.1899999999998</v>
      </c>
      <c r="C38" s="28">
        <v>554.84</v>
      </c>
      <c r="D38" s="28">
        <v>798.4300000000001</v>
      </c>
      <c r="E38" s="32">
        <v>1027.5</v>
      </c>
      <c r="F38" s="32">
        <f aca="true" t="shared" si="6" ref="F38:F44">SUM(B38:E38)</f>
        <v>3283.96</v>
      </c>
      <c r="G38" s="14">
        <v>5.849142585779008</v>
      </c>
      <c r="H38" s="31">
        <v>24970.83</v>
      </c>
      <c r="I38" s="43">
        <v>4.332011312887498</v>
      </c>
    </row>
    <row r="39" spans="1:9" ht="12" customHeight="1">
      <c r="A39" s="15" t="s">
        <v>4</v>
      </c>
      <c r="B39" s="28">
        <v>2625.05</v>
      </c>
      <c r="C39" s="28">
        <v>3010.7199999999993</v>
      </c>
      <c r="D39" s="28">
        <v>1062.62</v>
      </c>
      <c r="E39" s="32">
        <v>1732.9000000000005</v>
      </c>
      <c r="F39" s="32">
        <f t="shared" si="6"/>
        <v>8431.29</v>
      </c>
      <c r="G39" s="14">
        <v>17.363409147583493</v>
      </c>
      <c r="H39" s="31">
        <v>221293.06</v>
      </c>
      <c r="I39" s="43">
        <v>38.39055567570208</v>
      </c>
    </row>
    <row r="40" spans="1:9" ht="12" customHeight="1">
      <c r="A40" s="15" t="s">
        <v>21</v>
      </c>
      <c r="B40" s="28">
        <v>2706.47</v>
      </c>
      <c r="C40" s="28">
        <v>1835.3</v>
      </c>
      <c r="D40" s="28">
        <v>-1725.1</v>
      </c>
      <c r="E40" s="32">
        <v>9121.41</v>
      </c>
      <c r="F40" s="32">
        <f t="shared" si="6"/>
        <v>11938.08</v>
      </c>
      <c r="G40" s="14">
        <v>7.30130578299024</v>
      </c>
      <c r="H40" s="31">
        <v>154430.78</v>
      </c>
      <c r="I40" s="43">
        <v>26.791095290706807</v>
      </c>
    </row>
    <row r="41" spans="1:9" ht="12" customHeight="1">
      <c r="A41" s="15" t="s">
        <v>5</v>
      </c>
      <c r="B41" s="28">
        <v>226.55</v>
      </c>
      <c r="C41" s="28">
        <v>210.63</v>
      </c>
      <c r="D41" s="28">
        <v>23.439999999999998</v>
      </c>
      <c r="E41" s="32">
        <v>33.620000000000005</v>
      </c>
      <c r="F41" s="32">
        <f t="shared" si="6"/>
        <v>494.24</v>
      </c>
      <c r="G41" s="14">
        <v>1.1940083395502366</v>
      </c>
      <c r="H41" s="31">
        <v>14661.56</v>
      </c>
      <c r="I41" s="43">
        <v>2.5435295416523527</v>
      </c>
    </row>
    <row r="42" spans="1:9" ht="12" customHeight="1">
      <c r="A42" s="15" t="s">
        <v>6</v>
      </c>
      <c r="B42" s="28">
        <v>2020.0899999999992</v>
      </c>
      <c r="C42" s="28">
        <v>1341.170000000001</v>
      </c>
      <c r="D42" s="28">
        <v>2074.5</v>
      </c>
      <c r="E42" s="32">
        <v>1213.9199999999992</v>
      </c>
      <c r="F42" s="32">
        <f t="shared" si="6"/>
        <v>6649.679999999999</v>
      </c>
      <c r="G42" s="14">
        <v>14.090449333058908</v>
      </c>
      <c r="H42" s="31">
        <v>40337.72</v>
      </c>
      <c r="I42" s="43">
        <v>6.997903528881029</v>
      </c>
    </row>
    <row r="43" spans="1:9" ht="12" customHeight="1">
      <c r="A43" s="16" t="s">
        <v>7</v>
      </c>
      <c r="B43" s="28">
        <v>12.000000000000227</v>
      </c>
      <c r="C43" s="28">
        <v>-43.25999999999999</v>
      </c>
      <c r="D43" s="28">
        <v>13.229999999999677</v>
      </c>
      <c r="E43" s="34">
        <v>-95.41000000000031</v>
      </c>
      <c r="F43" s="34">
        <f t="shared" si="6"/>
        <v>-113.4400000000004</v>
      </c>
      <c r="G43" s="35">
        <v>-0.04673694229970663</v>
      </c>
      <c r="H43" s="30">
        <v>1774.4899999999907</v>
      </c>
      <c r="I43" s="17">
        <v>0.30784362212252037</v>
      </c>
    </row>
    <row r="44" spans="1:9" ht="12" customHeight="1">
      <c r="A44" s="18" t="s">
        <v>8</v>
      </c>
      <c r="B44" s="41">
        <v>17770.76</v>
      </c>
      <c r="C44" s="41">
        <v>14520.12</v>
      </c>
      <c r="D44" s="41">
        <v>6286.739999999999</v>
      </c>
      <c r="E44" s="20">
        <v>20026.989999999998</v>
      </c>
      <c r="F44" s="20">
        <f t="shared" si="6"/>
        <v>58604.60999999999</v>
      </c>
      <c r="G44" s="36">
        <v>100</v>
      </c>
      <c r="H44" s="29">
        <v>576425.78</v>
      </c>
      <c r="I44" s="20">
        <v>99.99999999999999</v>
      </c>
    </row>
    <row r="45" ht="10.5" customHeight="1"/>
    <row r="46" ht="12" customHeight="1">
      <c r="A46" s="4" t="s">
        <v>11</v>
      </c>
    </row>
    <row r="47" spans="1:9" ht="12" customHeight="1">
      <c r="A47" s="5"/>
      <c r="B47" s="6" t="s">
        <v>13</v>
      </c>
      <c r="C47" s="6" t="s">
        <v>14</v>
      </c>
      <c r="D47" s="6" t="s">
        <v>15</v>
      </c>
      <c r="E47" s="6" t="s">
        <v>16</v>
      </c>
      <c r="F47" s="7" t="s">
        <v>17</v>
      </c>
      <c r="G47" s="8" t="s">
        <v>17</v>
      </c>
      <c r="H47" s="7" t="s">
        <v>18</v>
      </c>
      <c r="I47" s="6" t="s">
        <v>18</v>
      </c>
    </row>
    <row r="48" spans="1:9" ht="12" customHeight="1">
      <c r="A48" s="9"/>
      <c r="B48" s="10"/>
      <c r="C48" s="10"/>
      <c r="D48" s="10"/>
      <c r="E48" s="11"/>
      <c r="F48" s="11" t="s">
        <v>20</v>
      </c>
      <c r="G48" s="12" t="s">
        <v>0</v>
      </c>
      <c r="H48" s="39">
        <v>41639</v>
      </c>
      <c r="I48" s="10" t="s">
        <v>0</v>
      </c>
    </row>
    <row r="49" spans="1:9" ht="12" customHeight="1">
      <c r="A49" s="13" t="s">
        <v>2</v>
      </c>
      <c r="B49" s="28">
        <v>-3036.7300000000005</v>
      </c>
      <c r="C49" s="28">
        <v>-939.3299999999999</v>
      </c>
      <c r="D49" s="28">
        <v>-1612.44</v>
      </c>
      <c r="E49" s="32">
        <v>-466.9899999999998</v>
      </c>
      <c r="F49" s="32">
        <f>SUM(B49:E49)</f>
        <v>-6055.49</v>
      </c>
      <c r="G49" s="24">
        <v>45.73715926286939</v>
      </c>
      <c r="H49" s="31">
        <v>70076.94</v>
      </c>
      <c r="I49" s="43">
        <v>31.398499984071552</v>
      </c>
    </row>
    <row r="50" spans="1:9" ht="12" customHeight="1">
      <c r="A50" s="15" t="s">
        <v>3</v>
      </c>
      <c r="B50" s="28">
        <v>-366.6</v>
      </c>
      <c r="C50" s="28">
        <v>-97.14000000000001</v>
      </c>
      <c r="D50" s="28">
        <v>-181.10000000000002</v>
      </c>
      <c r="E50" s="32">
        <v>-121.69</v>
      </c>
      <c r="F50" s="32">
        <f aca="true" t="shared" si="7" ref="F50:F56">SUM(B50:E50)</f>
        <v>-766.53</v>
      </c>
      <c r="G50" s="25">
        <v>5.277471553917634</v>
      </c>
      <c r="H50" s="31">
        <v>3207.78</v>
      </c>
      <c r="I50" s="43">
        <v>1.4372699532671525</v>
      </c>
    </row>
    <row r="51" spans="1:9" ht="12" customHeight="1">
      <c r="A51" s="15" t="s">
        <v>4</v>
      </c>
      <c r="B51" s="28">
        <v>-4184.369999999999</v>
      </c>
      <c r="C51" s="28">
        <v>309.28000000000065</v>
      </c>
      <c r="D51" s="28">
        <v>-586.6900000000005</v>
      </c>
      <c r="E51" s="32">
        <v>191.27000000000044</v>
      </c>
      <c r="F51" s="32">
        <f t="shared" si="7"/>
        <v>-4270.509999999998</v>
      </c>
      <c r="G51" s="25">
        <v>36.51590631759601</v>
      </c>
      <c r="H51" s="31">
        <v>47613.11</v>
      </c>
      <c r="I51" s="43">
        <v>21.33341201223394</v>
      </c>
    </row>
    <row r="52" spans="1:9" ht="12" customHeight="1">
      <c r="A52" s="15" t="s">
        <v>21</v>
      </c>
      <c r="B52" s="28">
        <v>-2309.8599999999997</v>
      </c>
      <c r="C52" s="28">
        <v>1055.25</v>
      </c>
      <c r="D52" s="28">
        <v>1194.3199999999997</v>
      </c>
      <c r="E52" s="32">
        <v>2854.53</v>
      </c>
      <c r="F52" s="32">
        <f t="shared" si="7"/>
        <v>2794.2400000000002</v>
      </c>
      <c r="G52" s="25">
        <v>0.4934228025334873</v>
      </c>
      <c r="H52" s="31">
        <v>19170.75</v>
      </c>
      <c r="I52" s="43">
        <v>8.589598712067618</v>
      </c>
    </row>
    <row r="53" spans="1:9" ht="12" customHeight="1">
      <c r="A53" s="15" t="s">
        <v>5</v>
      </c>
      <c r="B53" s="28">
        <v>-1311.33</v>
      </c>
      <c r="C53" s="28">
        <v>-414.1700000000001</v>
      </c>
      <c r="D53" s="28">
        <v>-23.049999999999955</v>
      </c>
      <c r="E53" s="32">
        <v>145.36000000000013</v>
      </c>
      <c r="F53" s="32">
        <f t="shared" si="7"/>
        <v>-1603.1899999999998</v>
      </c>
      <c r="G53" s="25">
        <v>14.31040705539774</v>
      </c>
      <c r="H53" s="31">
        <v>14506.29</v>
      </c>
      <c r="I53" s="43">
        <v>6.4996523297669295</v>
      </c>
    </row>
    <row r="54" spans="1:9" ht="12" customHeight="1">
      <c r="A54" s="15" t="s">
        <v>6</v>
      </c>
      <c r="B54" s="28">
        <v>-2897.029999999999</v>
      </c>
      <c r="C54" s="28">
        <v>1108.8899999999994</v>
      </c>
      <c r="D54" s="28">
        <v>1304.1200000000008</v>
      </c>
      <c r="E54" s="32">
        <v>967.6399999999994</v>
      </c>
      <c r="F54" s="32">
        <f t="shared" si="7"/>
        <v>483.6200000000008</v>
      </c>
      <c r="G54" s="25">
        <v>3.961295486519456</v>
      </c>
      <c r="H54" s="31">
        <v>54371.05</v>
      </c>
      <c r="I54" s="43">
        <v>24.36135785265386</v>
      </c>
    </row>
    <row r="55" spans="1:9" ht="12" customHeight="1">
      <c r="A55" s="16" t="s">
        <v>7</v>
      </c>
      <c r="B55" s="40">
        <v>-177.3699999999999</v>
      </c>
      <c r="C55" s="40">
        <v>-229.27000000000044</v>
      </c>
      <c r="D55" s="40">
        <v>1175.8900000000003</v>
      </c>
      <c r="E55" s="34">
        <v>89.31000000000017</v>
      </c>
      <c r="F55" s="34">
        <f t="shared" si="7"/>
        <v>858.5600000000002</v>
      </c>
      <c r="G55" s="26">
        <v>-6.295662478833726</v>
      </c>
      <c r="H55" s="30">
        <v>14239.71</v>
      </c>
      <c r="I55" s="17">
        <v>6.380209155938936</v>
      </c>
    </row>
    <row r="56" spans="1:9" ht="12" customHeight="1">
      <c r="A56" s="18" t="s">
        <v>8</v>
      </c>
      <c r="B56" s="41">
        <v>-14283.289999999997</v>
      </c>
      <c r="C56" s="41">
        <v>793.5099999999995</v>
      </c>
      <c r="D56" s="41">
        <v>1271.0500000000004</v>
      </c>
      <c r="E56" s="20">
        <v>3659.4300000000003</v>
      </c>
      <c r="F56" s="20">
        <f t="shared" si="7"/>
        <v>-8559.299999999996</v>
      </c>
      <c r="G56" s="27">
        <v>100.00000000000001</v>
      </c>
      <c r="H56" s="29">
        <v>223185.63000000003</v>
      </c>
      <c r="I56" s="20">
        <v>99.99999999999999</v>
      </c>
    </row>
    <row r="57" spans="1:9" ht="12" customHeight="1">
      <c r="A57" s="37"/>
      <c r="E57" s="37"/>
      <c r="F57" s="37"/>
      <c r="G57" s="37"/>
      <c r="H57" s="37"/>
      <c r="I57" s="37"/>
    </row>
    <row r="58" ht="12" customHeight="1">
      <c r="A58" s="4" t="s">
        <v>12</v>
      </c>
    </row>
    <row r="59" spans="1:9" ht="12" customHeight="1">
      <c r="A59" s="5"/>
      <c r="B59" s="6" t="s">
        <v>13</v>
      </c>
      <c r="C59" s="6" t="s">
        <v>14</v>
      </c>
      <c r="D59" s="6" t="s">
        <v>15</v>
      </c>
      <c r="E59" s="6" t="s">
        <v>16</v>
      </c>
      <c r="F59" s="7" t="s">
        <v>17</v>
      </c>
      <c r="G59" s="8" t="s">
        <v>17</v>
      </c>
      <c r="H59" s="7" t="s">
        <v>18</v>
      </c>
      <c r="I59" s="6" t="s">
        <v>18</v>
      </c>
    </row>
    <row r="60" spans="1:9" ht="12" customHeight="1">
      <c r="A60" s="9"/>
      <c r="B60" s="10"/>
      <c r="C60" s="10"/>
      <c r="D60" s="10"/>
      <c r="E60" s="11"/>
      <c r="F60" s="11" t="s">
        <v>20</v>
      </c>
      <c r="G60" s="12" t="s">
        <v>0</v>
      </c>
      <c r="H60" s="39">
        <v>41639</v>
      </c>
      <c r="I60" s="10" t="s">
        <v>0</v>
      </c>
    </row>
    <row r="61" spans="1:9" ht="12" customHeight="1">
      <c r="A61" s="13" t="s">
        <v>2</v>
      </c>
      <c r="B61" s="28">
        <v>3737.120000000001</v>
      </c>
      <c r="C61" s="28">
        <v>1716.7399999999998</v>
      </c>
      <c r="D61" s="28">
        <v>-349.3200000000006</v>
      </c>
      <c r="E61" s="32">
        <v>2332.0300000000007</v>
      </c>
      <c r="F61" s="32">
        <f>SUM(B61:E61)</f>
        <v>7436.570000000001</v>
      </c>
      <c r="G61" s="24">
        <v>68.17561376937604</v>
      </c>
      <c r="H61" s="31">
        <v>99443.86</v>
      </c>
      <c r="I61" s="43">
        <v>43.00563095015532</v>
      </c>
    </row>
    <row r="62" spans="1:9" ht="12" customHeight="1">
      <c r="A62" s="15" t="s">
        <v>3</v>
      </c>
      <c r="B62" s="28">
        <v>47.75</v>
      </c>
      <c r="C62" s="28">
        <v>94.06000000000003</v>
      </c>
      <c r="D62" s="28">
        <v>38.44</v>
      </c>
      <c r="E62" s="32">
        <v>66.13999999999999</v>
      </c>
      <c r="F62" s="32">
        <f aca="true" t="shared" si="8" ref="F62:F68">SUM(B62:E62)</f>
        <v>246.39000000000001</v>
      </c>
      <c r="G62" s="25">
        <v>2.4073970195022536</v>
      </c>
      <c r="H62" s="31">
        <v>2605.02</v>
      </c>
      <c r="I62" s="43">
        <v>1.1265705970964282</v>
      </c>
    </row>
    <row r="63" spans="1:9" ht="12" customHeight="1">
      <c r="A63" s="15" t="s">
        <v>4</v>
      </c>
      <c r="B63" s="28">
        <v>-1002.869999999999</v>
      </c>
      <c r="C63" s="28">
        <v>2524.8100000000004</v>
      </c>
      <c r="D63" s="28">
        <v>-861.6099999999997</v>
      </c>
      <c r="E63" s="32">
        <v>-1235.5100000000002</v>
      </c>
      <c r="F63" s="32">
        <f t="shared" si="8"/>
        <v>-575.1799999999985</v>
      </c>
      <c r="G63" s="25">
        <v>8.819286956382397</v>
      </c>
      <c r="H63" s="31">
        <v>47308.37</v>
      </c>
      <c r="I63" s="43">
        <v>20.45904393768906</v>
      </c>
    </row>
    <row r="64" spans="1:9" ht="12" customHeight="1">
      <c r="A64" s="15" t="s">
        <v>21</v>
      </c>
      <c r="B64" s="28">
        <v>-718.23</v>
      </c>
      <c r="C64" s="28">
        <v>279.78000000000003</v>
      </c>
      <c r="D64" s="28">
        <v>-210.70999999999998</v>
      </c>
      <c r="E64" s="32">
        <v>459.13</v>
      </c>
      <c r="F64" s="32">
        <f t="shared" si="8"/>
        <v>-190.02999999999997</v>
      </c>
      <c r="G64" s="25">
        <v>-8.67010179850254</v>
      </c>
      <c r="H64" s="31">
        <v>7472.32</v>
      </c>
      <c r="I64" s="43">
        <v>3.2314899709390263</v>
      </c>
    </row>
    <row r="65" spans="1:9" ht="12" customHeight="1">
      <c r="A65" s="15" t="s">
        <v>5</v>
      </c>
      <c r="B65" s="28">
        <v>280.78</v>
      </c>
      <c r="C65" s="28">
        <v>327.3000000000002</v>
      </c>
      <c r="D65" s="28">
        <v>336.0899999999999</v>
      </c>
      <c r="E65" s="32">
        <v>-310.09000000000015</v>
      </c>
      <c r="F65" s="32">
        <f t="shared" si="8"/>
        <v>634.0799999999999</v>
      </c>
      <c r="G65" s="25">
        <v>12.610219383652943</v>
      </c>
      <c r="H65" s="31">
        <v>12247.38</v>
      </c>
      <c r="I65" s="43">
        <v>5.296519105214874</v>
      </c>
    </row>
    <row r="66" spans="1:9" ht="12" customHeight="1">
      <c r="A66" s="15" t="s">
        <v>6</v>
      </c>
      <c r="B66" s="28">
        <v>-1114.9700000000012</v>
      </c>
      <c r="C66" s="28">
        <v>3271.9399999999987</v>
      </c>
      <c r="D66" s="28">
        <v>-1619.87</v>
      </c>
      <c r="E66" s="32">
        <v>-867.1200000000008</v>
      </c>
      <c r="F66" s="32">
        <f t="shared" si="8"/>
        <v>-330.02000000000317</v>
      </c>
      <c r="G66" s="25">
        <v>7.173442103604187</v>
      </c>
      <c r="H66" s="31">
        <v>51832.049999999996</v>
      </c>
      <c r="I66" s="43">
        <v>22.415360925149102</v>
      </c>
    </row>
    <row r="67" spans="1:9" ht="12" customHeight="1">
      <c r="A67" s="16" t="s">
        <v>7</v>
      </c>
      <c r="B67" s="33">
        <v>895.3900000000003</v>
      </c>
      <c r="C67" s="33">
        <v>554.6800000000001</v>
      </c>
      <c r="D67" s="33">
        <v>-739.9600000000005</v>
      </c>
      <c r="E67" s="34">
        <v>-1920.6799999999998</v>
      </c>
      <c r="F67" s="34">
        <f t="shared" si="8"/>
        <v>-1210.57</v>
      </c>
      <c r="G67" s="26">
        <v>9.484142565984715</v>
      </c>
      <c r="H67" s="30">
        <v>10325.510000000002</v>
      </c>
      <c r="I67" s="17">
        <v>4.465384513756187</v>
      </c>
    </row>
    <row r="68" spans="1:9" ht="12" customHeight="1">
      <c r="A68" s="18" t="s">
        <v>8</v>
      </c>
      <c r="B68" s="20">
        <v>2124.970000000001</v>
      </c>
      <c r="C68" s="20">
        <v>8769.31</v>
      </c>
      <c r="D68" s="20">
        <v>-3406.940000000001</v>
      </c>
      <c r="E68" s="20">
        <v>-1476.1000000000004</v>
      </c>
      <c r="F68" s="20">
        <f t="shared" si="8"/>
        <v>6011.24</v>
      </c>
      <c r="G68" s="27">
        <v>100</v>
      </c>
      <c r="H68" s="29">
        <v>231234.51</v>
      </c>
      <c r="I68" s="20">
        <v>99.99999999999999</v>
      </c>
    </row>
    <row r="69" ht="12" customHeight="1">
      <c r="A69" s="38"/>
    </row>
    <row r="70" ht="12" customHeight="1">
      <c r="A70" s="4" t="s">
        <v>22</v>
      </c>
    </row>
    <row r="71" spans="1:9" ht="12" customHeight="1">
      <c r="A71" s="5"/>
      <c r="B71" s="6" t="s">
        <v>13</v>
      </c>
      <c r="C71" s="6" t="s">
        <v>14</v>
      </c>
      <c r="D71" s="6" t="s">
        <v>15</v>
      </c>
      <c r="E71" s="6" t="s">
        <v>16</v>
      </c>
      <c r="F71" s="7" t="s">
        <v>17</v>
      </c>
      <c r="G71" s="8" t="s">
        <v>17</v>
      </c>
      <c r="H71" s="7" t="s">
        <v>18</v>
      </c>
      <c r="I71" s="6" t="s">
        <v>18</v>
      </c>
    </row>
    <row r="72" spans="1:9" ht="12" customHeight="1">
      <c r="A72" s="9"/>
      <c r="B72" s="10"/>
      <c r="C72" s="10"/>
      <c r="D72" s="10"/>
      <c r="E72" s="11"/>
      <c r="F72" s="11" t="s">
        <v>20</v>
      </c>
      <c r="G72" s="12" t="s">
        <v>0</v>
      </c>
      <c r="H72" s="39">
        <v>41639</v>
      </c>
      <c r="I72" s="10" t="s">
        <v>0</v>
      </c>
    </row>
    <row r="73" spans="1:9" ht="12" customHeight="1">
      <c r="A73" s="13" t="s">
        <v>2</v>
      </c>
      <c r="B73" s="28">
        <v>-195.07999999999993</v>
      </c>
      <c r="C73" s="28">
        <v>-63.940000000000055</v>
      </c>
      <c r="D73" s="28">
        <v>54.43000000000001</v>
      </c>
      <c r="E73" s="32">
        <v>-470.3599999999999</v>
      </c>
      <c r="F73" s="32">
        <f>SUM(B73:E73)</f>
        <v>-674.9499999999998</v>
      </c>
      <c r="G73" s="32">
        <v>27.788115449915114</v>
      </c>
      <c r="H73" s="31">
        <v>5740.5</v>
      </c>
      <c r="I73" s="43">
        <v>20.92940332332893</v>
      </c>
    </row>
    <row r="74" spans="1:9" ht="12" customHeight="1">
      <c r="A74" s="15" t="s">
        <v>3</v>
      </c>
      <c r="B74" s="28">
        <v>-22</v>
      </c>
      <c r="C74" s="28">
        <v>-6.449999999999999</v>
      </c>
      <c r="D74" s="28">
        <v>-8.45</v>
      </c>
      <c r="E74" s="32">
        <v>-26.33</v>
      </c>
      <c r="F74" s="32">
        <f aca="true" t="shared" si="9" ref="F74:F80">SUM(B74:E74)</f>
        <v>-63.23</v>
      </c>
      <c r="G74" s="32">
        <v>5.01188455008489</v>
      </c>
      <c r="H74" s="31">
        <v>619.91</v>
      </c>
      <c r="I74" s="43">
        <v>2.260142220044393</v>
      </c>
    </row>
    <row r="75" spans="1:9" ht="12" customHeight="1">
      <c r="A75" s="15" t="s">
        <v>4</v>
      </c>
      <c r="B75" s="28">
        <v>-530.53</v>
      </c>
      <c r="C75" s="28">
        <v>-99.31000000000006</v>
      </c>
      <c r="D75" s="28">
        <v>-288.20000000000005</v>
      </c>
      <c r="E75" s="32">
        <v>-643.12</v>
      </c>
      <c r="F75" s="32">
        <f t="shared" si="9"/>
        <v>-1561.16</v>
      </c>
      <c r="G75" s="32">
        <v>124.69134125636675</v>
      </c>
      <c r="H75" s="31">
        <v>7174.12</v>
      </c>
      <c r="I75" s="43">
        <v>26.156267044675648</v>
      </c>
    </row>
    <row r="76" spans="1:9" ht="12" customHeight="1">
      <c r="A76" s="15" t="s">
        <v>21</v>
      </c>
      <c r="B76" s="28">
        <v>-4</v>
      </c>
      <c r="C76" s="28">
        <v>3</v>
      </c>
      <c r="D76" s="28">
        <v>-6</v>
      </c>
      <c r="E76" s="32">
        <v>3</v>
      </c>
      <c r="F76" s="32">
        <f t="shared" si="9"/>
        <v>-4</v>
      </c>
      <c r="G76" s="32">
        <v>0.9507640067911716</v>
      </c>
      <c r="H76" s="31">
        <v>82</v>
      </c>
      <c r="I76" s="43">
        <v>0.2989654337623852</v>
      </c>
    </row>
    <row r="77" spans="1:9" ht="12" customHeight="1">
      <c r="A77" s="15" t="s">
        <v>5</v>
      </c>
      <c r="B77" s="28">
        <v>-66.57</v>
      </c>
      <c r="C77" s="28">
        <v>33.500000000000014</v>
      </c>
      <c r="D77" s="28">
        <v>-44.89000000000001</v>
      </c>
      <c r="E77" s="32">
        <v>-58.06</v>
      </c>
      <c r="F77" s="32">
        <f t="shared" si="9"/>
        <v>-136.01999999999998</v>
      </c>
      <c r="G77" s="32">
        <v>10.588794567062818</v>
      </c>
      <c r="H77" s="31">
        <v>1698.71</v>
      </c>
      <c r="I77" s="43">
        <v>6.193360633981724</v>
      </c>
    </row>
    <row r="78" spans="1:9" ht="12" customHeight="1">
      <c r="A78" s="15" t="s">
        <v>6</v>
      </c>
      <c r="B78" s="28">
        <v>234.3900000000001</v>
      </c>
      <c r="C78" s="28">
        <v>-65.01999999999998</v>
      </c>
      <c r="D78" s="28">
        <v>297</v>
      </c>
      <c r="E78" s="32">
        <v>-283.32000000000005</v>
      </c>
      <c r="F78" s="32">
        <f t="shared" si="9"/>
        <v>183.05000000000007</v>
      </c>
      <c r="G78" s="32">
        <v>-63.34397283531412</v>
      </c>
      <c r="H78" s="31">
        <v>11901.77</v>
      </c>
      <c r="I78" s="43">
        <v>43.39290037305053</v>
      </c>
    </row>
    <row r="79" spans="1:9" ht="12" customHeight="1">
      <c r="A79" s="16" t="s">
        <v>7</v>
      </c>
      <c r="B79" s="40">
        <v>-5.380000000000001</v>
      </c>
      <c r="C79" s="40">
        <v>49.38</v>
      </c>
      <c r="D79" s="40">
        <v>-2.130000000000001</v>
      </c>
      <c r="E79" s="34">
        <v>-13.440000000000001</v>
      </c>
      <c r="F79" s="34">
        <f t="shared" si="9"/>
        <v>28.429999999999996</v>
      </c>
      <c r="G79" s="34">
        <v>-5.686926994906623</v>
      </c>
      <c r="H79" s="30">
        <v>210.91000000000003</v>
      </c>
      <c r="I79" s="17">
        <v>0.7689609711563984</v>
      </c>
    </row>
    <row r="80" spans="1:9" ht="12" customHeight="1">
      <c r="A80" s="18" t="s">
        <v>8</v>
      </c>
      <c r="B80" s="41">
        <v>-589.1699999999997</v>
      </c>
      <c r="C80" s="41">
        <v>-148.8400000000001</v>
      </c>
      <c r="D80" s="41">
        <v>1.7599999999999856</v>
      </c>
      <c r="E80" s="20">
        <v>-1491.63</v>
      </c>
      <c r="F80" s="20">
        <f t="shared" si="9"/>
        <v>-2227.88</v>
      </c>
      <c r="G80" s="27">
        <v>99.99999999999999</v>
      </c>
      <c r="H80" s="29">
        <v>27427.92</v>
      </c>
      <c r="I80" s="20">
        <v>100.00000000000001</v>
      </c>
    </row>
    <row r="81" ht="12" customHeight="1"/>
    <row r="82" ht="12" customHeight="1">
      <c r="A82" s="4" t="s">
        <v>19</v>
      </c>
    </row>
    <row r="83" spans="1:9" ht="12" customHeight="1">
      <c r="A83" s="5"/>
      <c r="B83" s="6" t="s">
        <v>13</v>
      </c>
      <c r="C83" s="6" t="s">
        <v>14</v>
      </c>
      <c r="D83" s="6" t="s">
        <v>15</v>
      </c>
      <c r="E83" s="6" t="s">
        <v>16</v>
      </c>
      <c r="F83" s="7" t="s">
        <v>17</v>
      </c>
      <c r="G83" s="8" t="s">
        <v>17</v>
      </c>
      <c r="H83" s="7" t="s">
        <v>18</v>
      </c>
      <c r="I83" s="6" t="s">
        <v>18</v>
      </c>
    </row>
    <row r="84" spans="1:9" ht="12" customHeight="1">
      <c r="A84" s="9"/>
      <c r="B84" s="10"/>
      <c r="C84" s="10"/>
      <c r="D84" s="10"/>
      <c r="E84" s="11"/>
      <c r="F84" s="11" t="s">
        <v>20</v>
      </c>
      <c r="G84" s="12" t="s">
        <v>0</v>
      </c>
      <c r="H84" s="39">
        <v>41639</v>
      </c>
      <c r="I84" s="10" t="s">
        <v>0</v>
      </c>
    </row>
    <row r="85" spans="1:9" ht="12" customHeight="1">
      <c r="A85" s="13" t="s">
        <v>2</v>
      </c>
      <c r="B85" s="28">
        <v>-17.89</v>
      </c>
      <c r="C85" s="28">
        <v>-18.09</v>
      </c>
      <c r="D85" s="28">
        <v>-21.41</v>
      </c>
      <c r="E85" s="32">
        <v>-24.78</v>
      </c>
      <c r="F85" s="32">
        <f>SUM(B85:E85)</f>
        <v>-82.17</v>
      </c>
      <c r="G85" s="32">
        <v>17.13543532783948</v>
      </c>
      <c r="H85" s="31">
        <v>249.66000000000003</v>
      </c>
      <c r="I85" s="43">
        <v>3.172598185852292</v>
      </c>
    </row>
    <row r="86" spans="1:9" ht="12" customHeight="1">
      <c r="A86" s="15" t="s">
        <v>3</v>
      </c>
      <c r="B86" s="28">
        <v>0</v>
      </c>
      <c r="C86" s="28">
        <v>0</v>
      </c>
      <c r="D86" s="28">
        <v>0</v>
      </c>
      <c r="E86" s="32">
        <v>0</v>
      </c>
      <c r="F86" s="32">
        <f aca="true" t="shared" si="10" ref="F86:F92">SUM(B86:E86)</f>
        <v>0</v>
      </c>
      <c r="G86" s="32">
        <v>0</v>
      </c>
      <c r="H86" s="31">
        <v>20</v>
      </c>
      <c r="I86" s="43">
        <v>0.2541535036331244</v>
      </c>
    </row>
    <row r="87" spans="1:9" ht="10.5">
      <c r="A87" s="15" t="s">
        <v>4</v>
      </c>
      <c r="B87" s="28">
        <v>-46.46999999999999</v>
      </c>
      <c r="C87" s="28">
        <v>18.629999999999995</v>
      </c>
      <c r="D87" s="28">
        <v>-32.71</v>
      </c>
      <c r="E87" s="32">
        <v>59.32000000000001</v>
      </c>
      <c r="F87" s="32">
        <f t="shared" si="10"/>
        <v>-1.2299999999999898</v>
      </c>
      <c r="G87" s="32">
        <v>18.07894422548668</v>
      </c>
      <c r="H87" s="31">
        <v>2107.37</v>
      </c>
      <c r="I87" s="43">
        <v>26.779773447566864</v>
      </c>
    </row>
    <row r="88" spans="1:9" ht="10.5">
      <c r="A88" s="15" t="s">
        <v>21</v>
      </c>
      <c r="B88" s="28">
        <v>0</v>
      </c>
      <c r="C88" s="28">
        <v>0</v>
      </c>
      <c r="D88" s="28">
        <v>0</v>
      </c>
      <c r="E88" s="32">
        <v>3</v>
      </c>
      <c r="F88" s="32">
        <f t="shared" si="10"/>
        <v>3</v>
      </c>
      <c r="G88" s="32">
        <v>0</v>
      </c>
      <c r="H88" s="31">
        <v>16</v>
      </c>
      <c r="I88" s="43">
        <v>0.2033228029064995</v>
      </c>
    </row>
    <row r="89" spans="1:9" ht="10.5">
      <c r="A89" s="15" t="s">
        <v>5</v>
      </c>
      <c r="B89" s="28">
        <v>-0.2999999999999998</v>
      </c>
      <c r="C89" s="28">
        <v>0</v>
      </c>
      <c r="D89" s="28">
        <v>-4.3999999999999995</v>
      </c>
      <c r="E89" s="32">
        <v>-23.7</v>
      </c>
      <c r="F89" s="32">
        <f t="shared" si="10"/>
        <v>-28.4</v>
      </c>
      <c r="G89" s="32">
        <v>1.4033201958676695</v>
      </c>
      <c r="H89" s="31">
        <v>91.4</v>
      </c>
      <c r="I89" s="43">
        <v>1.1614815116033783</v>
      </c>
    </row>
    <row r="90" spans="1:9" ht="10.5">
      <c r="A90" s="15" t="s">
        <v>6</v>
      </c>
      <c r="B90" s="28">
        <v>-127.82000000000002</v>
      </c>
      <c r="C90" s="28">
        <v>-39.92999999999999</v>
      </c>
      <c r="D90" s="28">
        <v>-42.26000000000001</v>
      </c>
      <c r="E90" s="32">
        <v>-52.64</v>
      </c>
      <c r="F90" s="32">
        <f t="shared" si="10"/>
        <v>-262.65000000000003</v>
      </c>
      <c r="G90" s="32">
        <v>62.70452645407859</v>
      </c>
      <c r="H90" s="31">
        <v>4616.47</v>
      </c>
      <c r="I90" s="43">
        <v>58.66460124586048</v>
      </c>
    </row>
    <row r="91" spans="1:9" ht="10.5">
      <c r="A91" s="16" t="s">
        <v>7</v>
      </c>
      <c r="B91" s="40">
        <v>-2.2</v>
      </c>
      <c r="C91" s="40">
        <v>1.5200000000000005</v>
      </c>
      <c r="D91" s="40">
        <v>-1.5899999999999999</v>
      </c>
      <c r="E91" s="34">
        <v>58</v>
      </c>
      <c r="F91" s="34">
        <f t="shared" si="10"/>
        <v>55.730000000000004</v>
      </c>
      <c r="G91" s="17">
        <v>0.6777737967275765</v>
      </c>
      <c r="H91" s="30">
        <v>768.36</v>
      </c>
      <c r="I91" s="17">
        <v>9.764069302577372</v>
      </c>
    </row>
    <row r="92" spans="1:9" ht="10.5">
      <c r="A92" s="18" t="s">
        <v>8</v>
      </c>
      <c r="B92" s="41">
        <v>-194.68</v>
      </c>
      <c r="C92" s="41">
        <v>-37.87</v>
      </c>
      <c r="D92" s="41">
        <v>-102.37000000000002</v>
      </c>
      <c r="E92" s="20">
        <v>19.200000000000003</v>
      </c>
      <c r="F92" s="20">
        <f t="shared" si="10"/>
        <v>-315.72</v>
      </c>
      <c r="G92" s="27">
        <v>100</v>
      </c>
      <c r="H92" s="29">
        <v>7869.259999999999</v>
      </c>
      <c r="I92" s="20">
        <v>100.00000000000001</v>
      </c>
    </row>
  </sheetData>
  <sheetProtection/>
  <printOptions/>
  <pageMargins left="0.75" right="0.75" top="0.39" bottom="0.53" header="0.3" footer="0.28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2014-02-03T15:56:27Z</cp:lastPrinted>
  <dcterms:created xsi:type="dcterms:W3CDTF">2001-01-11T13:23:45Z</dcterms:created>
  <dcterms:modified xsi:type="dcterms:W3CDTF">2014-02-03T15:56:42Z</dcterms:modified>
  <cp:category/>
  <cp:version/>
  <cp:contentType/>
  <cp:contentStatus/>
</cp:coreProperties>
</file>