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5" windowWidth="14220" windowHeight="9690" activeTab="0"/>
  </bookViews>
  <sheets>
    <sheet name="NEW SAVINGS 2004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'NEW SAVINGS 2004'!#REF!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'NEW SAVINGS 2004'!$A$1:$M$41</definedName>
  </definedNames>
  <calcPr fullCalcOnLoad="1"/>
</workbook>
</file>

<file path=xl/sharedStrings.xml><?xml version="1.0" encoding="utf-8"?>
<sst xmlns="http://schemas.openxmlformats.org/spreadsheetml/2006/main" count="112" uniqueCount="31">
  <si>
    <t>sales</t>
  </si>
  <si>
    <t>redemptions</t>
  </si>
  <si>
    <t>net amount</t>
  </si>
  <si>
    <t>Bond funds</t>
  </si>
  <si>
    <t>Money market funds</t>
  </si>
  <si>
    <t>Other funds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</si>
  <si>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</si>
  <si>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</si>
  <si>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</si>
  <si>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</si>
  <si>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</si>
  <si>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</si>
  <si>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</si>
  <si>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</si>
  <si>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</si>
  <si>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</si>
  <si>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</si>
  <si>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</si>
  <si>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</si>
  <si>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</t>
  </si>
  <si>
    <t xml:space="preserve">The figures refer to sales and redemptions made in Sweden. Funds based in foreign countries are included. </t>
  </si>
  <si>
    <t>This statistics, which have been produced by the Swedish Mutual Fund Association, show the flow in funds managed by the members of the Association.</t>
  </si>
  <si>
    <t>Equity funds</t>
  </si>
  <si>
    <t>Balanced funds</t>
  </si>
  <si>
    <t>NEW SAVINGS 2004 (MSEK)</t>
  </si>
  <si>
    <t>TOTALT</t>
  </si>
  <si>
    <t>Please note that the figures for November have been revised.</t>
  </si>
  <si>
    <t>NEW SAVINGS EXCLUDING PPM 2004 (MSEK)</t>
  </si>
  <si>
    <t xml:space="preserve">This statistics, which have been produced by the Swedish investment Fund Association, show the flow in funds marketed by the members of the Association excl. flows </t>
  </si>
  <si>
    <t>via the Premium Pension system.</t>
  </si>
  <si>
    <t>Please note that there are two tables in this file.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</si>
</sst>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3" fontId="2" fillId="33" borderId="14" xfId="0" applyNumberFormat="1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152400</xdr:colOff>
      <xdr:row>4</xdr:row>
      <xdr:rowOff>76200</xdr:rowOff>
    </xdr:to>
    <xdr:pic>
      <xdr:nvPicPr>
        <xdr:cNvPr id="1" name="Picture 1" descr="Fondbolage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19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6.421875" style="2" customWidth="1"/>
    <col min="2" max="13" width="12.28125" style="2" customWidth="1"/>
    <col min="14" max="16384" width="9.140625" style="2" customWidth="1"/>
  </cols>
  <sheetData>
    <row r="1" ht="10.5">
      <c r="E1" s="2" t="s">
        <v>30</v>
      </c>
    </row>
    <row r="4" ht="15">
      <c r="E4" s="19" t="s">
        <v>24</v>
      </c>
    </row>
    <row r="5" ht="12" customHeight="1"/>
    <row r="6" ht="12" customHeight="1">
      <c r="A6" s="3"/>
    </row>
    <row r="7" ht="12" customHeight="1">
      <c r="A7" s="3"/>
    </row>
    <row r="8" spans="1:10" ht="15" customHeight="1">
      <c r="A8" s="13" t="s">
        <v>19</v>
      </c>
      <c r="B8" s="5"/>
      <c r="C8" s="6" t="s">
        <v>22</v>
      </c>
      <c r="D8" s="7"/>
      <c r="E8" s="8"/>
      <c r="F8" s="6" t="s">
        <v>23</v>
      </c>
      <c r="G8" s="7"/>
      <c r="H8" s="5"/>
      <c r="I8" s="6" t="s">
        <v>3</v>
      </c>
      <c r="J8" s="9"/>
    </row>
    <row r="9" spans="1:10" ht="12" customHeight="1">
      <c r="A9" s="14"/>
      <c r="B9" s="10" t="s">
        <v>0</v>
      </c>
      <c r="C9" s="11" t="s">
        <v>1</v>
      </c>
      <c r="D9" s="12" t="s">
        <v>2</v>
      </c>
      <c r="E9" s="10" t="s">
        <v>0</v>
      </c>
      <c r="F9" s="11" t="s">
        <v>1</v>
      </c>
      <c r="G9" s="12" t="s">
        <v>2</v>
      </c>
      <c r="H9" s="10" t="s">
        <v>0</v>
      </c>
      <c r="I9" s="11" t="s">
        <v>1</v>
      </c>
      <c r="J9" s="12" t="s">
        <v>2</v>
      </c>
    </row>
    <row r="10" spans="1:10" ht="12" customHeight="1">
      <c r="A10" s="15" t="s">
        <v>6</v>
      </c>
      <c r="B10" s="20">
        <v>20193.550000000003</v>
      </c>
      <c r="C10" s="21">
        <v>6751.48</v>
      </c>
      <c r="D10" s="45">
        <v>13442.070000000003</v>
      </c>
      <c r="E10" s="20">
        <v>4437.7699999999995</v>
      </c>
      <c r="F10" s="21">
        <v>962.45</v>
      </c>
      <c r="G10" s="45">
        <v>3475.3199999999997</v>
      </c>
      <c r="H10" s="20">
        <v>2270.99</v>
      </c>
      <c r="I10" s="21">
        <v>2122.68</v>
      </c>
      <c r="J10" s="45">
        <v>148.30999999999995</v>
      </c>
    </row>
    <row r="11" spans="1:10" ht="12" customHeight="1">
      <c r="A11" s="16" t="s">
        <v>7</v>
      </c>
      <c r="B11" s="23">
        <v>10017.21</v>
      </c>
      <c r="C11" s="24">
        <v>5365.6900000000005</v>
      </c>
      <c r="D11" s="23">
        <v>4651.519999999999</v>
      </c>
      <c r="E11" s="46">
        <v>1293.42</v>
      </c>
      <c r="F11" s="24">
        <v>813.03</v>
      </c>
      <c r="G11" s="23">
        <v>480.3900000000001</v>
      </c>
      <c r="H11" s="46">
        <v>1928.1899999999998</v>
      </c>
      <c r="I11" s="24">
        <v>1734.03</v>
      </c>
      <c r="J11" s="23">
        <v>194.15999999999985</v>
      </c>
    </row>
    <row r="12" spans="1:10" ht="12" customHeight="1">
      <c r="A12" s="16" t="s">
        <v>8</v>
      </c>
      <c r="B12" s="23">
        <v>11076.249999999998</v>
      </c>
      <c r="C12" s="24">
        <v>8270.280000000002</v>
      </c>
      <c r="D12" s="23">
        <v>2805.9699999999957</v>
      </c>
      <c r="E12" s="46">
        <v>1772.66</v>
      </c>
      <c r="F12" s="24">
        <v>1135.26</v>
      </c>
      <c r="G12" s="23">
        <v>637.4000000000001</v>
      </c>
      <c r="H12" s="46">
        <v>2824.0600000000004</v>
      </c>
      <c r="I12" s="24">
        <v>2496.6699999999996</v>
      </c>
      <c r="J12" s="23">
        <v>327.3900000000008</v>
      </c>
    </row>
    <row r="13" spans="1:10" ht="12" customHeight="1">
      <c r="A13" s="16" t="s">
        <v>9</v>
      </c>
      <c r="B13" s="23">
        <v>11028.68</v>
      </c>
      <c r="C13" s="24">
        <v>7778.639999999999</v>
      </c>
      <c r="D13" s="23">
        <v>3250.040000000001</v>
      </c>
      <c r="E13" s="46">
        <v>3419.96</v>
      </c>
      <c r="F13" s="24">
        <v>808.19</v>
      </c>
      <c r="G13" s="23">
        <v>2611.77</v>
      </c>
      <c r="H13" s="46">
        <v>2145.44</v>
      </c>
      <c r="I13" s="24">
        <v>1792.7600000000002</v>
      </c>
      <c r="J13" s="23">
        <v>352.67999999999984</v>
      </c>
    </row>
    <row r="14" spans="1:10" ht="12" customHeight="1">
      <c r="A14" s="16" t="s">
        <v>10</v>
      </c>
      <c r="B14" s="23">
        <v>6006.449999999998</v>
      </c>
      <c r="C14" s="24">
        <v>9432.970000000001</v>
      </c>
      <c r="D14" s="22">
        <v>-3426.520000000003</v>
      </c>
      <c r="E14" s="23">
        <v>1037.9900000000002</v>
      </c>
      <c r="F14" s="24">
        <v>781.51</v>
      </c>
      <c r="G14" s="22">
        <v>256.48000000000025</v>
      </c>
      <c r="H14" s="23">
        <v>2028.9099999999999</v>
      </c>
      <c r="I14" s="24">
        <v>1598.1000000000001</v>
      </c>
      <c r="J14" s="23">
        <v>430.8099999999997</v>
      </c>
    </row>
    <row r="15" spans="1:10" ht="12" customHeight="1">
      <c r="A15" s="16" t="s">
        <v>11</v>
      </c>
      <c r="B15" s="23">
        <v>9332.930000000002</v>
      </c>
      <c r="C15" s="24">
        <v>8596.15</v>
      </c>
      <c r="D15" s="23">
        <v>736.7800000000025</v>
      </c>
      <c r="E15" s="46">
        <v>1405.8999999999999</v>
      </c>
      <c r="F15" s="24">
        <v>802.8199999999999</v>
      </c>
      <c r="G15" s="23">
        <v>603.0799999999999</v>
      </c>
      <c r="H15" s="46">
        <v>2902.0299999999997</v>
      </c>
      <c r="I15" s="24">
        <v>1904.1800000000003</v>
      </c>
      <c r="J15" s="23">
        <v>997.8499999999995</v>
      </c>
    </row>
    <row r="16" spans="1:10" ht="12" customHeight="1">
      <c r="A16" s="16" t="s">
        <v>12</v>
      </c>
      <c r="B16" s="23">
        <v>7100.2</v>
      </c>
      <c r="C16" s="24">
        <v>6492.889999999999</v>
      </c>
      <c r="D16" s="23">
        <v>607.3100000000004</v>
      </c>
      <c r="E16" s="46">
        <v>1102.46</v>
      </c>
      <c r="F16" s="24">
        <v>518.0699999999999</v>
      </c>
      <c r="G16" s="23">
        <v>584.3900000000001</v>
      </c>
      <c r="H16" s="46">
        <v>1477.7899999999997</v>
      </c>
      <c r="I16" s="24">
        <v>1001.63</v>
      </c>
      <c r="J16" s="23">
        <v>476.15999999999974</v>
      </c>
    </row>
    <row r="17" spans="1:10" ht="12" customHeight="1">
      <c r="A17" s="16" t="s">
        <v>13</v>
      </c>
      <c r="B17" s="23">
        <v>4641.59</v>
      </c>
      <c r="C17" s="24">
        <v>4849.409999999999</v>
      </c>
      <c r="D17" s="22">
        <v>-207.8199999999988</v>
      </c>
      <c r="E17" s="23">
        <v>943.1500000000001</v>
      </c>
      <c r="F17" s="24">
        <v>488.96000000000004</v>
      </c>
      <c r="G17" s="22">
        <v>454.19000000000005</v>
      </c>
      <c r="H17" s="23">
        <v>1602.5900000000001</v>
      </c>
      <c r="I17" s="24">
        <v>635.2</v>
      </c>
      <c r="J17" s="23">
        <v>967.3900000000001</v>
      </c>
    </row>
    <row r="18" spans="1:10" ht="12" customHeight="1">
      <c r="A18" s="16" t="s">
        <v>14</v>
      </c>
      <c r="B18" s="23">
        <v>6434.900000000001</v>
      </c>
      <c r="C18" s="24">
        <v>6035.450000000001</v>
      </c>
      <c r="D18" s="22">
        <v>399.4499999999998</v>
      </c>
      <c r="E18" s="23">
        <v>1306.11</v>
      </c>
      <c r="F18" s="24">
        <v>981.71</v>
      </c>
      <c r="G18" s="22">
        <v>324.39999999999986</v>
      </c>
      <c r="H18" s="23">
        <v>1854.84</v>
      </c>
      <c r="I18" s="24">
        <v>1567.5700000000002</v>
      </c>
      <c r="J18" s="23">
        <v>287.26999999999975</v>
      </c>
    </row>
    <row r="19" spans="1:10" ht="12" customHeight="1">
      <c r="A19" s="16" t="s">
        <v>15</v>
      </c>
      <c r="B19" s="23">
        <v>6695.0599999999995</v>
      </c>
      <c r="C19" s="24">
        <v>5671.509999999999</v>
      </c>
      <c r="D19" s="23">
        <v>1023.5500000000002</v>
      </c>
      <c r="E19" s="46">
        <v>1589.12</v>
      </c>
      <c r="F19" s="24">
        <v>1104.01</v>
      </c>
      <c r="G19" s="23">
        <v>485.1099999999999</v>
      </c>
      <c r="H19" s="46">
        <v>2770.9700000000003</v>
      </c>
      <c r="I19" s="24">
        <v>1639.48</v>
      </c>
      <c r="J19" s="23">
        <v>1131.4900000000002</v>
      </c>
    </row>
    <row r="20" spans="1:10" ht="12" customHeight="1">
      <c r="A20" s="16" t="s">
        <v>16</v>
      </c>
      <c r="B20" s="23">
        <v>7981.040000000001</v>
      </c>
      <c r="C20" s="24">
        <v>8342.25</v>
      </c>
      <c r="D20" s="23">
        <v>-361.2099999999991</v>
      </c>
      <c r="E20" s="46">
        <v>1820.0400000000004</v>
      </c>
      <c r="F20" s="24">
        <v>1250.43</v>
      </c>
      <c r="G20" s="23">
        <v>569.6100000000004</v>
      </c>
      <c r="H20" s="46">
        <v>2199.6600000000003</v>
      </c>
      <c r="I20" s="24">
        <v>1500.9299999999998</v>
      </c>
      <c r="J20" s="23">
        <v>698.7300000000005</v>
      </c>
    </row>
    <row r="21" spans="1:10" ht="12" customHeight="1">
      <c r="A21" s="17" t="s">
        <v>17</v>
      </c>
      <c r="B21" s="52">
        <v>10719.73</v>
      </c>
      <c r="C21" s="53">
        <v>11475.98</v>
      </c>
      <c r="D21" s="49">
        <v>-756.25</v>
      </c>
      <c r="E21" s="54">
        <v>2009.58</v>
      </c>
      <c r="F21" s="55">
        <v>1599.3000000000002</v>
      </c>
      <c r="G21" s="54">
        <v>410.27999999999975</v>
      </c>
      <c r="H21" s="54">
        <v>4127.88</v>
      </c>
      <c r="I21" s="49">
        <v>4040.3799999999997</v>
      </c>
      <c r="J21" s="49">
        <v>87.50000000000045</v>
      </c>
    </row>
    <row r="22" spans="1:10" ht="14.25" customHeight="1">
      <c r="A22" s="14" t="s">
        <v>18</v>
      </c>
      <c r="B22" s="27">
        <f aca="true" t="shared" si="0" ref="B22:J22">SUM(B10:B21)</f>
        <v>111227.58999999998</v>
      </c>
      <c r="C22" s="28">
        <f t="shared" si="0"/>
        <v>89062.7</v>
      </c>
      <c r="D22" s="29">
        <f t="shared" si="0"/>
        <v>22164.89</v>
      </c>
      <c r="E22" s="27">
        <f t="shared" si="0"/>
        <v>22138.159999999996</v>
      </c>
      <c r="F22" s="28">
        <f t="shared" si="0"/>
        <v>11245.739999999998</v>
      </c>
      <c r="G22" s="29">
        <f t="shared" si="0"/>
        <v>10892.420000000002</v>
      </c>
      <c r="H22" s="27">
        <f t="shared" si="0"/>
        <v>28133.350000000002</v>
      </c>
      <c r="I22" s="27">
        <f t="shared" si="0"/>
        <v>22033.61</v>
      </c>
      <c r="J22" s="51">
        <f t="shared" si="0"/>
        <v>6099.740000000002</v>
      </c>
    </row>
    <row r="23" spans="1:10" ht="12" customHeight="1">
      <c r="A23" s="4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" customHeight="1">
      <c r="A24" s="13" t="s">
        <v>19</v>
      </c>
      <c r="B24" s="31"/>
      <c r="C24" s="32" t="s">
        <v>4</v>
      </c>
      <c r="D24" s="33"/>
      <c r="E24" s="31"/>
      <c r="F24" s="32" t="s">
        <v>5</v>
      </c>
      <c r="G24" s="33"/>
      <c r="H24" s="31"/>
      <c r="I24" s="32" t="s">
        <v>25</v>
      </c>
      <c r="J24" s="34"/>
    </row>
    <row r="25" spans="1:10" ht="12" customHeight="1">
      <c r="A25" s="14"/>
      <c r="B25" s="35" t="s">
        <v>0</v>
      </c>
      <c r="C25" s="36" t="s">
        <v>1</v>
      </c>
      <c r="D25" s="37" t="s">
        <v>2</v>
      </c>
      <c r="E25" s="35" t="s">
        <v>0</v>
      </c>
      <c r="F25" s="36" t="s">
        <v>1</v>
      </c>
      <c r="G25" s="37" t="s">
        <v>2</v>
      </c>
      <c r="H25" s="35" t="s">
        <v>0</v>
      </c>
      <c r="I25" s="36" t="s">
        <v>1</v>
      </c>
      <c r="J25" s="37" t="s">
        <v>2</v>
      </c>
    </row>
    <row r="26" spans="1:10" ht="12" customHeight="1">
      <c r="A26" s="15" t="s">
        <v>6</v>
      </c>
      <c r="B26" s="20">
        <v>8256.710000000001</v>
      </c>
      <c r="C26" s="21">
        <v>6741.69</v>
      </c>
      <c r="D26" s="45">
        <v>1515.0200000000013</v>
      </c>
      <c r="E26" s="20">
        <v>882.19</v>
      </c>
      <c r="F26" s="44">
        <v>426.55</v>
      </c>
      <c r="G26" s="45">
        <v>455.64000000000004</v>
      </c>
      <c r="H26" s="38">
        <f>B10+E10+H10+B26+E26</f>
        <v>36041.21000000001</v>
      </c>
      <c r="I26" s="39">
        <f>C10+F10+I10+C26+F26</f>
        <v>17004.85</v>
      </c>
      <c r="J26" s="40">
        <f>H26-I26</f>
        <v>19036.360000000008</v>
      </c>
    </row>
    <row r="27" spans="1:10" ht="12" customHeight="1">
      <c r="A27" s="16" t="s">
        <v>7</v>
      </c>
      <c r="B27" s="23">
        <v>7502.760000000001</v>
      </c>
      <c r="C27" s="24">
        <v>6558.78</v>
      </c>
      <c r="D27" s="23">
        <v>943.9800000000014</v>
      </c>
      <c r="E27" s="46">
        <v>446.71999999999997</v>
      </c>
      <c r="F27" s="44">
        <v>524.2</v>
      </c>
      <c r="G27" s="23">
        <v>-77.48000000000008</v>
      </c>
      <c r="H27" s="41">
        <f>B11+E11+H11+B27+E27</f>
        <v>21188.300000000003</v>
      </c>
      <c r="I27" s="39">
        <f>C11+F11+I11+C27+F27</f>
        <v>14995.73</v>
      </c>
      <c r="J27" s="42">
        <f>H27-I27</f>
        <v>6192.570000000003</v>
      </c>
    </row>
    <row r="28" spans="1:10" ht="12" customHeight="1">
      <c r="A28" s="16" t="s">
        <v>8</v>
      </c>
      <c r="B28" s="23">
        <v>7849.090000000002</v>
      </c>
      <c r="C28" s="24">
        <v>7230.550000000001</v>
      </c>
      <c r="D28" s="23">
        <v>618.5400000000009</v>
      </c>
      <c r="E28" s="46">
        <v>658.11</v>
      </c>
      <c r="F28" s="44">
        <v>305.81</v>
      </c>
      <c r="G28" s="23">
        <v>352.3</v>
      </c>
      <c r="H28" s="41">
        <f aca="true" t="shared" si="1" ref="H28:H37">B12+E12+H12+B28+E28</f>
        <v>24180.17</v>
      </c>
      <c r="I28" s="39">
        <f aca="true" t="shared" si="2" ref="I28:I37">C12+F12+I12+C28+F28</f>
        <v>19438.570000000003</v>
      </c>
      <c r="J28" s="42">
        <f aca="true" t="shared" si="3" ref="J28:J37">H28-I28</f>
        <v>4741.599999999995</v>
      </c>
    </row>
    <row r="29" spans="1:10" ht="12" customHeight="1">
      <c r="A29" s="16" t="s">
        <v>9</v>
      </c>
      <c r="B29" s="23">
        <v>7637.400000000001</v>
      </c>
      <c r="C29" s="24">
        <v>5733.46</v>
      </c>
      <c r="D29" s="23">
        <v>1903.9400000000005</v>
      </c>
      <c r="E29" s="46">
        <v>1041.4099999999999</v>
      </c>
      <c r="F29" s="44">
        <v>279.03</v>
      </c>
      <c r="G29" s="23">
        <v>762.3799999999999</v>
      </c>
      <c r="H29" s="41">
        <f t="shared" si="1"/>
        <v>25272.89</v>
      </c>
      <c r="I29" s="39">
        <f t="shared" si="2"/>
        <v>16392.079999999998</v>
      </c>
      <c r="J29" s="42">
        <f t="shared" si="3"/>
        <v>8880.810000000001</v>
      </c>
    </row>
    <row r="30" spans="1:10" ht="12" customHeight="1">
      <c r="A30" s="16" t="s">
        <v>10</v>
      </c>
      <c r="B30" s="23">
        <v>9016.39</v>
      </c>
      <c r="C30" s="24">
        <v>5040.18</v>
      </c>
      <c r="D30" s="22">
        <v>3976.209999999999</v>
      </c>
      <c r="E30" s="46">
        <v>467.95000000000005</v>
      </c>
      <c r="F30" s="44">
        <v>167.09</v>
      </c>
      <c r="G30" s="23">
        <v>300.86</v>
      </c>
      <c r="H30" s="41">
        <f t="shared" si="1"/>
        <v>18557.69</v>
      </c>
      <c r="I30" s="39">
        <f t="shared" si="2"/>
        <v>17019.850000000002</v>
      </c>
      <c r="J30" s="42">
        <f t="shared" si="3"/>
        <v>1537.8399999999965</v>
      </c>
    </row>
    <row r="31" spans="1:10" ht="12" customHeight="1">
      <c r="A31" s="16" t="s">
        <v>11</v>
      </c>
      <c r="B31" s="23">
        <v>8047.620000000001</v>
      </c>
      <c r="C31" s="24">
        <v>7047.45</v>
      </c>
      <c r="D31" s="23">
        <v>1000.170000000001</v>
      </c>
      <c r="E31" s="46">
        <v>465.28999999999996</v>
      </c>
      <c r="F31" s="44">
        <v>317.34</v>
      </c>
      <c r="G31" s="23">
        <v>147.95</v>
      </c>
      <c r="H31" s="41">
        <f t="shared" si="1"/>
        <v>22153.770000000004</v>
      </c>
      <c r="I31" s="39">
        <f t="shared" si="2"/>
        <v>18667.94</v>
      </c>
      <c r="J31" s="42">
        <f t="shared" si="3"/>
        <v>3485.8300000000054</v>
      </c>
    </row>
    <row r="32" spans="1:10" ht="12" customHeight="1">
      <c r="A32" s="16" t="s">
        <v>12</v>
      </c>
      <c r="B32" s="23">
        <v>5734.400000000001</v>
      </c>
      <c r="C32" s="24">
        <v>3682.55</v>
      </c>
      <c r="D32" s="23">
        <v>2051.8500000000004</v>
      </c>
      <c r="E32" s="46">
        <v>338.61</v>
      </c>
      <c r="F32" s="44">
        <v>234.16</v>
      </c>
      <c r="G32" s="23">
        <v>104.45000000000002</v>
      </c>
      <c r="H32" s="41">
        <f t="shared" si="1"/>
        <v>15753.46</v>
      </c>
      <c r="I32" s="39">
        <f t="shared" si="2"/>
        <v>11929.3</v>
      </c>
      <c r="J32" s="42">
        <f t="shared" si="3"/>
        <v>3824.16</v>
      </c>
    </row>
    <row r="33" spans="1:10" ht="12" customHeight="1">
      <c r="A33" s="16" t="s">
        <v>13</v>
      </c>
      <c r="B33" s="23">
        <v>5521.9</v>
      </c>
      <c r="C33" s="24">
        <v>3578.74</v>
      </c>
      <c r="D33" s="22">
        <v>1943.1599999999999</v>
      </c>
      <c r="E33" s="46">
        <v>542.01</v>
      </c>
      <c r="F33" s="44">
        <v>1056.4199999999998</v>
      </c>
      <c r="G33" s="23">
        <v>-514.4099999999999</v>
      </c>
      <c r="H33" s="41">
        <f t="shared" si="1"/>
        <v>13251.24</v>
      </c>
      <c r="I33" s="39">
        <f t="shared" si="2"/>
        <v>10608.729999999998</v>
      </c>
      <c r="J33" s="42">
        <f t="shared" si="3"/>
        <v>2642.510000000002</v>
      </c>
    </row>
    <row r="34" spans="1:10" ht="12" customHeight="1">
      <c r="A34" s="16" t="s">
        <v>14</v>
      </c>
      <c r="B34" s="23">
        <v>6712.78</v>
      </c>
      <c r="C34" s="24">
        <v>6183.889999999999</v>
      </c>
      <c r="D34" s="22">
        <v>528.8900000000003</v>
      </c>
      <c r="E34" s="46">
        <v>213.78999999999996</v>
      </c>
      <c r="F34" s="44">
        <v>273.40999999999997</v>
      </c>
      <c r="G34" s="23">
        <v>-59.620000000000005</v>
      </c>
      <c r="H34" s="41">
        <f t="shared" si="1"/>
        <v>16522.420000000002</v>
      </c>
      <c r="I34" s="39">
        <f t="shared" si="2"/>
        <v>15042.03</v>
      </c>
      <c r="J34" s="42">
        <f t="shared" si="3"/>
        <v>1480.3900000000012</v>
      </c>
    </row>
    <row r="35" spans="1:10" ht="12" customHeight="1">
      <c r="A35" s="16" t="s">
        <v>15</v>
      </c>
      <c r="B35" s="23">
        <v>6778.76</v>
      </c>
      <c r="C35" s="24">
        <v>6264.1</v>
      </c>
      <c r="D35" s="23">
        <v>514.6599999999999</v>
      </c>
      <c r="E35" s="46">
        <v>239.39</v>
      </c>
      <c r="F35" s="44">
        <v>110.16</v>
      </c>
      <c r="G35" s="23">
        <v>129.23</v>
      </c>
      <c r="H35" s="41">
        <f t="shared" si="1"/>
        <v>18073.300000000003</v>
      </c>
      <c r="I35" s="39">
        <f t="shared" si="2"/>
        <v>14789.26</v>
      </c>
      <c r="J35" s="42">
        <f t="shared" si="3"/>
        <v>3284.0400000000027</v>
      </c>
    </row>
    <row r="36" spans="1:10" ht="12" customHeight="1">
      <c r="A36" s="16" t="s">
        <v>16</v>
      </c>
      <c r="B36" s="23">
        <v>6244.25</v>
      </c>
      <c r="C36" s="24">
        <v>5976.339999999999</v>
      </c>
      <c r="D36" s="23">
        <v>267.91000000000076</v>
      </c>
      <c r="E36" s="46">
        <v>422.5</v>
      </c>
      <c r="F36" s="44">
        <v>295.58000000000004</v>
      </c>
      <c r="G36" s="23">
        <v>126.91999999999996</v>
      </c>
      <c r="H36" s="41">
        <f t="shared" si="1"/>
        <v>18667.49</v>
      </c>
      <c r="I36" s="39">
        <f t="shared" si="2"/>
        <v>17365.530000000002</v>
      </c>
      <c r="J36" s="42">
        <f t="shared" si="3"/>
        <v>1301.9599999999991</v>
      </c>
    </row>
    <row r="37" spans="1:10" ht="12" customHeight="1">
      <c r="A37" s="17" t="s">
        <v>17</v>
      </c>
      <c r="B37" s="25">
        <v>14679.170000000002</v>
      </c>
      <c r="C37" s="26">
        <v>14476.500000000002</v>
      </c>
      <c r="D37" s="49">
        <v>202.67000000000007</v>
      </c>
      <c r="E37" s="47">
        <v>704.0899999999999</v>
      </c>
      <c r="F37" s="48">
        <v>1356.0900000000001</v>
      </c>
      <c r="G37" s="49">
        <v>-652.0000000000002</v>
      </c>
      <c r="H37" s="43">
        <f t="shared" si="1"/>
        <v>32240.45</v>
      </c>
      <c r="I37" s="56">
        <f t="shared" si="2"/>
        <v>32948.25</v>
      </c>
      <c r="J37" s="50">
        <f t="shared" si="3"/>
        <v>-707.7999999999993</v>
      </c>
    </row>
    <row r="38" spans="1:10" ht="12" customHeight="1">
      <c r="A38" s="14" t="s">
        <v>18</v>
      </c>
      <c r="B38" s="27">
        <f aca="true" t="shared" si="4" ref="B38:G38">SUM(B26:B37)</f>
        <v>93981.23000000001</v>
      </c>
      <c r="C38" s="28">
        <f t="shared" si="4"/>
        <v>78514.23</v>
      </c>
      <c r="D38" s="29">
        <f t="shared" si="4"/>
        <v>15467.000000000005</v>
      </c>
      <c r="E38" s="27">
        <f>SUM(E26:E37)</f>
        <v>6422.06</v>
      </c>
      <c r="F38" s="27">
        <f>SUM(F26:F37)</f>
        <v>5345.839999999999</v>
      </c>
      <c r="G38" s="29">
        <f>SUM(G26:G37)</f>
        <v>1076.22</v>
      </c>
      <c r="H38" s="27">
        <f>SUM(H26:H37)</f>
        <v>261902.39</v>
      </c>
      <c r="I38" s="27">
        <f>SUM(I26:I37)</f>
        <v>206202.12000000002</v>
      </c>
      <c r="J38" s="27">
        <f>SUM(J26:J37)</f>
        <v>55700.27000000002</v>
      </c>
    </row>
    <row r="39" ht="12" customHeight="1">
      <c r="A39" s="2" t="s">
        <v>26</v>
      </c>
    </row>
    <row r="40" spans="1:2" ht="12" customHeight="1">
      <c r="A40" s="18" t="s">
        <v>21</v>
      </c>
      <c r="B40" s="1"/>
    </row>
    <row r="41" spans="1:5" ht="12" customHeight="1">
      <c r="A41" s="18" t="s">
        <v>20</v>
      </c>
      <c r="B41" s="1"/>
      <c r="C41" s="1"/>
      <c r="D41" s="1"/>
      <c r="E41" s="1"/>
    </row>
    <row r="42" ht="12" customHeight="1"/>
    <row r="44" ht="15">
      <c r="E44" s="19" t="s">
        <v>27</v>
      </c>
    </row>
    <row r="48" spans="1:10" ht="10.5">
      <c r="A48" s="13" t="s">
        <v>19</v>
      </c>
      <c r="B48" s="5"/>
      <c r="C48" s="6" t="s">
        <v>22</v>
      </c>
      <c r="D48" s="7"/>
      <c r="E48" s="8"/>
      <c r="F48" s="6" t="s">
        <v>23</v>
      </c>
      <c r="G48" s="7"/>
      <c r="H48" s="5"/>
      <c r="I48" s="6" t="s">
        <v>3</v>
      </c>
      <c r="J48" s="9"/>
    </row>
    <row r="49" spans="1:10" ht="10.5">
      <c r="A49" s="14"/>
      <c r="B49" s="10" t="s">
        <v>0</v>
      </c>
      <c r="C49" s="11" t="s">
        <v>1</v>
      </c>
      <c r="D49" s="12" t="s">
        <v>2</v>
      </c>
      <c r="E49" s="10" t="s">
        <v>0</v>
      </c>
      <c r="F49" s="11" t="s">
        <v>1</v>
      </c>
      <c r="G49" s="12" t="s">
        <v>2</v>
      </c>
      <c r="H49" s="10" t="s">
        <v>0</v>
      </c>
      <c r="I49" s="11" t="s">
        <v>1</v>
      </c>
      <c r="J49" s="12" t="s">
        <v>2</v>
      </c>
    </row>
    <row r="50" spans="1:10" ht="10.5">
      <c r="A50" s="15" t="s">
        <v>6</v>
      </c>
      <c r="B50" s="20">
        <v>10402.681610910224</v>
      </c>
      <c r="C50" s="21">
        <v>6751.48</v>
      </c>
      <c r="D50" s="45">
        <v>3651.201610910224</v>
      </c>
      <c r="E50" s="20">
        <v>1280.0180681399397</v>
      </c>
      <c r="F50" s="21">
        <v>962.45</v>
      </c>
      <c r="G50" s="45">
        <v>317.56806813993967</v>
      </c>
      <c r="H50" s="20">
        <v>1915.3868682123748</v>
      </c>
      <c r="I50" s="21">
        <v>2122.68</v>
      </c>
      <c r="J50" s="45">
        <v>-207.29313178762504</v>
      </c>
    </row>
    <row r="51" spans="1:10" ht="10.5">
      <c r="A51" s="16" t="s">
        <v>7</v>
      </c>
      <c r="B51" s="23">
        <v>10017.21</v>
      </c>
      <c r="C51" s="24">
        <v>5365.6900000000005</v>
      </c>
      <c r="D51" s="23">
        <v>4651.519999999999</v>
      </c>
      <c r="E51" s="46">
        <v>1293.42</v>
      </c>
      <c r="F51" s="24">
        <v>813.03</v>
      </c>
      <c r="G51" s="23">
        <v>480.3900000000001</v>
      </c>
      <c r="H51" s="46">
        <v>1928.1899999999998</v>
      </c>
      <c r="I51" s="24">
        <v>1734.03</v>
      </c>
      <c r="J51" s="23">
        <v>194.15999999999985</v>
      </c>
    </row>
    <row r="52" spans="1:10" ht="10.5">
      <c r="A52" s="16" t="s">
        <v>8</v>
      </c>
      <c r="B52" s="23">
        <v>11076.249999999998</v>
      </c>
      <c r="C52" s="24">
        <v>8270.280000000002</v>
      </c>
      <c r="D52" s="23">
        <v>2805.9699999999957</v>
      </c>
      <c r="E52" s="46">
        <v>1772.66</v>
      </c>
      <c r="F52" s="24">
        <v>1135.26</v>
      </c>
      <c r="G52" s="23">
        <v>637.4000000000001</v>
      </c>
      <c r="H52" s="46">
        <v>2824.0600000000004</v>
      </c>
      <c r="I52" s="24">
        <v>2496.6699999999996</v>
      </c>
      <c r="J52" s="23">
        <v>327.3900000000008</v>
      </c>
    </row>
    <row r="53" spans="1:10" ht="10.5">
      <c r="A53" s="16" t="s">
        <v>9</v>
      </c>
      <c r="B53" s="23">
        <v>11028.68</v>
      </c>
      <c r="C53" s="24">
        <v>7778.639999999999</v>
      </c>
      <c r="D53" s="23">
        <v>3250.040000000001</v>
      </c>
      <c r="E53" s="46">
        <v>3419.96</v>
      </c>
      <c r="F53" s="24">
        <v>808.19</v>
      </c>
      <c r="G53" s="23">
        <v>2611.77</v>
      </c>
      <c r="H53" s="46">
        <v>2145.44</v>
      </c>
      <c r="I53" s="24">
        <v>1792.7600000000002</v>
      </c>
      <c r="J53" s="23">
        <v>352.67999999999984</v>
      </c>
    </row>
    <row r="54" spans="1:10" ht="10.5">
      <c r="A54" s="16" t="s">
        <v>10</v>
      </c>
      <c r="B54" s="23">
        <v>6006.449999999998</v>
      </c>
      <c r="C54" s="24">
        <v>9432.970000000001</v>
      </c>
      <c r="D54" s="22">
        <v>-3426.520000000003</v>
      </c>
      <c r="E54" s="23">
        <v>1037.9900000000002</v>
      </c>
      <c r="F54" s="24">
        <v>781.51</v>
      </c>
      <c r="G54" s="22">
        <v>256.48000000000025</v>
      </c>
      <c r="H54" s="23">
        <v>2028.9099999999999</v>
      </c>
      <c r="I54" s="24">
        <v>1598.1000000000001</v>
      </c>
      <c r="J54" s="23">
        <v>430.8099999999997</v>
      </c>
    </row>
    <row r="55" spans="1:10" ht="10.5">
      <c r="A55" s="16" t="s">
        <v>11</v>
      </c>
      <c r="B55" s="23">
        <v>9332.930000000002</v>
      </c>
      <c r="C55" s="24">
        <v>8596.15</v>
      </c>
      <c r="D55" s="23">
        <v>736.7800000000025</v>
      </c>
      <c r="E55" s="46">
        <v>1405.8999999999999</v>
      </c>
      <c r="F55" s="24">
        <v>802.8199999999999</v>
      </c>
      <c r="G55" s="23">
        <v>603.0799999999999</v>
      </c>
      <c r="H55" s="46">
        <v>2902.0299999999997</v>
      </c>
      <c r="I55" s="24">
        <v>1904.1800000000003</v>
      </c>
      <c r="J55" s="23">
        <v>997.8499999999995</v>
      </c>
    </row>
    <row r="56" spans="1:10" ht="10.5">
      <c r="A56" s="16" t="s">
        <v>12</v>
      </c>
      <c r="B56" s="23">
        <v>7100.2</v>
      </c>
      <c r="C56" s="24">
        <v>6492.889999999999</v>
      </c>
      <c r="D56" s="23">
        <v>607.3100000000004</v>
      </c>
      <c r="E56" s="46">
        <v>1102.46</v>
      </c>
      <c r="F56" s="24">
        <v>518.0699999999999</v>
      </c>
      <c r="G56" s="23">
        <v>584.3900000000001</v>
      </c>
      <c r="H56" s="46">
        <v>1477.7899999999997</v>
      </c>
      <c r="I56" s="24">
        <v>1001.63</v>
      </c>
      <c r="J56" s="23">
        <v>476.15999999999974</v>
      </c>
    </row>
    <row r="57" spans="1:10" ht="10.5">
      <c r="A57" s="16" t="s">
        <v>13</v>
      </c>
      <c r="B57" s="23">
        <v>4641.59</v>
      </c>
      <c r="C57" s="24">
        <v>4849.409999999999</v>
      </c>
      <c r="D57" s="22">
        <v>-207.8199999999988</v>
      </c>
      <c r="E57" s="23">
        <v>943.1500000000001</v>
      </c>
      <c r="F57" s="24">
        <v>488.96000000000004</v>
      </c>
      <c r="G57" s="22">
        <v>454.19000000000005</v>
      </c>
      <c r="H57" s="23">
        <v>1602.5900000000001</v>
      </c>
      <c r="I57" s="24">
        <v>635.2</v>
      </c>
      <c r="J57" s="23">
        <v>967.3900000000001</v>
      </c>
    </row>
    <row r="58" spans="1:10" ht="10.5">
      <c r="A58" s="16" t="s">
        <v>14</v>
      </c>
      <c r="B58" s="23">
        <v>6434.900000000001</v>
      </c>
      <c r="C58" s="24">
        <v>6035.450000000001</v>
      </c>
      <c r="D58" s="22">
        <v>399.4499999999998</v>
      </c>
      <c r="E58" s="23">
        <v>1306.11</v>
      </c>
      <c r="F58" s="24">
        <v>981.71</v>
      </c>
      <c r="G58" s="22">
        <v>324.39999999999986</v>
      </c>
      <c r="H58" s="23">
        <v>1854.84</v>
      </c>
      <c r="I58" s="24">
        <v>1567.5700000000002</v>
      </c>
      <c r="J58" s="23">
        <v>287.26999999999975</v>
      </c>
    </row>
    <row r="59" spans="1:10" ht="10.5">
      <c r="A59" s="16" t="s">
        <v>15</v>
      </c>
      <c r="B59" s="23">
        <v>6695.0599999999995</v>
      </c>
      <c r="C59" s="24">
        <v>5671.509999999999</v>
      </c>
      <c r="D59" s="23">
        <v>1023.5500000000002</v>
      </c>
      <c r="E59" s="46">
        <v>1589.12</v>
      </c>
      <c r="F59" s="24">
        <v>1104.01</v>
      </c>
      <c r="G59" s="23">
        <v>485.1099999999999</v>
      </c>
      <c r="H59" s="46">
        <v>2770.9700000000003</v>
      </c>
      <c r="I59" s="24">
        <v>1639.48</v>
      </c>
      <c r="J59" s="23">
        <v>1131.4900000000002</v>
      </c>
    </row>
    <row r="60" spans="1:10" ht="10.5">
      <c r="A60" s="16" t="s">
        <v>16</v>
      </c>
      <c r="B60" s="23">
        <v>7981.040000000001</v>
      </c>
      <c r="C60" s="24">
        <v>8342.25</v>
      </c>
      <c r="D60" s="23">
        <v>-361.2099999999991</v>
      </c>
      <c r="E60" s="46">
        <v>1820.0400000000004</v>
      </c>
      <c r="F60" s="24">
        <v>1250.43</v>
      </c>
      <c r="G60" s="23">
        <v>569.6100000000004</v>
      </c>
      <c r="H60" s="46">
        <v>2199.6600000000003</v>
      </c>
      <c r="I60" s="24">
        <v>1500.9299999999998</v>
      </c>
      <c r="J60" s="23">
        <v>698.7300000000005</v>
      </c>
    </row>
    <row r="61" spans="1:10" ht="10.5">
      <c r="A61" s="17" t="s">
        <v>17</v>
      </c>
      <c r="B61" s="52">
        <v>10719.73</v>
      </c>
      <c r="C61" s="53">
        <v>11475.98</v>
      </c>
      <c r="D61" s="49">
        <v>-756.25</v>
      </c>
      <c r="E61" s="54">
        <v>2009.58</v>
      </c>
      <c r="F61" s="55">
        <v>1599.3000000000002</v>
      </c>
      <c r="G61" s="54">
        <v>410.27999999999975</v>
      </c>
      <c r="H61" s="54">
        <v>4127.88</v>
      </c>
      <c r="I61" s="49">
        <v>4040.3799999999997</v>
      </c>
      <c r="J61" s="49">
        <v>87.50000000000045</v>
      </c>
    </row>
    <row r="62" spans="1:10" ht="10.5">
      <c r="A62" s="14" t="s">
        <v>18</v>
      </c>
      <c r="B62" s="27">
        <f aca="true" t="shared" si="5" ref="B62:J62">SUM(B50:B61)</f>
        <v>101436.72161091022</v>
      </c>
      <c r="C62" s="28">
        <f t="shared" si="5"/>
        <v>89062.7</v>
      </c>
      <c r="D62" s="29">
        <f t="shared" si="5"/>
        <v>12374.021610910222</v>
      </c>
      <c r="E62" s="27">
        <f t="shared" si="5"/>
        <v>18980.408068139943</v>
      </c>
      <c r="F62" s="28">
        <f t="shared" si="5"/>
        <v>11245.739999999998</v>
      </c>
      <c r="G62" s="29">
        <f t="shared" si="5"/>
        <v>7734.668068139939</v>
      </c>
      <c r="H62" s="27">
        <f t="shared" si="5"/>
        <v>27777.746868212376</v>
      </c>
      <c r="I62" s="27">
        <f t="shared" si="5"/>
        <v>22033.61</v>
      </c>
      <c r="J62" s="51">
        <f t="shared" si="5"/>
        <v>5744.136868212376</v>
      </c>
    </row>
    <row r="63" spans="1:10" ht="10.5">
      <c r="A63" s="4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0.5">
      <c r="A64" s="13" t="s">
        <v>19</v>
      </c>
      <c r="B64" s="31"/>
      <c r="C64" s="32" t="s">
        <v>4</v>
      </c>
      <c r="D64" s="33"/>
      <c r="E64" s="31"/>
      <c r="F64" s="32" t="s">
        <v>5</v>
      </c>
      <c r="G64" s="33"/>
      <c r="H64" s="31"/>
      <c r="I64" s="32" t="s">
        <v>25</v>
      </c>
      <c r="J64" s="34"/>
    </row>
    <row r="65" spans="1:10" ht="10.5">
      <c r="A65" s="14"/>
      <c r="B65" s="35" t="s">
        <v>0</v>
      </c>
      <c r="C65" s="36" t="s">
        <v>1</v>
      </c>
      <c r="D65" s="37" t="s">
        <v>2</v>
      </c>
      <c r="E65" s="35" t="s">
        <v>0</v>
      </c>
      <c r="F65" s="36" t="s">
        <v>1</v>
      </c>
      <c r="G65" s="37" t="s">
        <v>2</v>
      </c>
      <c r="H65" s="35" t="s">
        <v>0</v>
      </c>
      <c r="I65" s="36" t="s">
        <v>1</v>
      </c>
      <c r="J65" s="37" t="s">
        <v>2</v>
      </c>
    </row>
    <row r="66" spans="1:10" ht="10.5">
      <c r="A66" s="15" t="s">
        <v>6</v>
      </c>
      <c r="B66" s="20">
        <v>8138.175622737459</v>
      </c>
      <c r="C66" s="21">
        <v>6741.69</v>
      </c>
      <c r="D66" s="45">
        <v>1396.4856227374594</v>
      </c>
      <c r="E66" s="20">
        <v>882.19</v>
      </c>
      <c r="F66" s="44">
        <v>426.55</v>
      </c>
      <c r="G66" s="45">
        <v>455.64000000000004</v>
      </c>
      <c r="H66" s="38">
        <f>B50+E50+H50+B66+E66</f>
        <v>22618.452169999993</v>
      </c>
      <c r="I66" s="39">
        <f>C50+F50+I50+C66+F66</f>
        <v>17004.85</v>
      </c>
      <c r="J66" s="40">
        <f>H66-I66</f>
        <v>5613.602169999995</v>
      </c>
    </row>
    <row r="67" spans="1:10" ht="10.5">
      <c r="A67" s="16" t="s">
        <v>7</v>
      </c>
      <c r="B67" s="23">
        <v>7502.760000000001</v>
      </c>
      <c r="C67" s="24">
        <v>6558.78</v>
      </c>
      <c r="D67" s="23">
        <v>943.9800000000014</v>
      </c>
      <c r="E67" s="46">
        <v>446.71999999999997</v>
      </c>
      <c r="F67" s="44">
        <v>524.2</v>
      </c>
      <c r="G67" s="23">
        <v>-77.48000000000008</v>
      </c>
      <c r="H67" s="41">
        <f>B51+E51+H51+B67+E67</f>
        <v>21188.300000000003</v>
      </c>
      <c r="I67" s="39">
        <f>C51+F51+I51+C67+F67</f>
        <v>14995.73</v>
      </c>
      <c r="J67" s="42">
        <f>H67-I67</f>
        <v>6192.570000000003</v>
      </c>
    </row>
    <row r="68" spans="1:10" ht="10.5">
      <c r="A68" s="16" t="s">
        <v>8</v>
      </c>
      <c r="B68" s="23">
        <v>7849.090000000002</v>
      </c>
      <c r="C68" s="24">
        <v>7230.550000000001</v>
      </c>
      <c r="D68" s="23">
        <v>618.5400000000009</v>
      </c>
      <c r="E68" s="46">
        <v>658.11</v>
      </c>
      <c r="F68" s="44">
        <v>305.81</v>
      </c>
      <c r="G68" s="23">
        <v>352.3</v>
      </c>
      <c r="H68" s="41">
        <f aca="true" t="shared" si="6" ref="H68:H77">B52+E52+H52+B68+E68</f>
        <v>24180.17</v>
      </c>
      <c r="I68" s="39">
        <f aca="true" t="shared" si="7" ref="I68:I77">C52+F52+I52+C68+F68</f>
        <v>19438.570000000003</v>
      </c>
      <c r="J68" s="42">
        <f aca="true" t="shared" si="8" ref="J68:J77">H68-I68</f>
        <v>4741.599999999995</v>
      </c>
    </row>
    <row r="69" spans="1:10" ht="10.5">
      <c r="A69" s="16" t="s">
        <v>9</v>
      </c>
      <c r="B69" s="23">
        <v>7637.400000000001</v>
      </c>
      <c r="C69" s="24">
        <v>5733.46</v>
      </c>
      <c r="D69" s="23">
        <v>1903.9400000000005</v>
      </c>
      <c r="E69" s="46">
        <v>1041.4099999999999</v>
      </c>
      <c r="F69" s="44">
        <v>279.03</v>
      </c>
      <c r="G69" s="23">
        <v>762.3799999999999</v>
      </c>
      <c r="H69" s="41">
        <f t="shared" si="6"/>
        <v>25272.89</v>
      </c>
      <c r="I69" s="39">
        <f t="shared" si="7"/>
        <v>16392.079999999998</v>
      </c>
      <c r="J69" s="42">
        <f t="shared" si="8"/>
        <v>8880.810000000001</v>
      </c>
    </row>
    <row r="70" spans="1:10" ht="10.5">
      <c r="A70" s="16" t="s">
        <v>10</v>
      </c>
      <c r="B70" s="23">
        <v>9016.39</v>
      </c>
      <c r="C70" s="24">
        <v>5040.18</v>
      </c>
      <c r="D70" s="22">
        <v>3976.209999999999</v>
      </c>
      <c r="E70" s="46">
        <v>467.95000000000005</v>
      </c>
      <c r="F70" s="44">
        <v>167.09</v>
      </c>
      <c r="G70" s="23">
        <v>300.86</v>
      </c>
      <c r="H70" s="41">
        <f t="shared" si="6"/>
        <v>18557.69</v>
      </c>
      <c r="I70" s="39">
        <f t="shared" si="7"/>
        <v>17019.850000000002</v>
      </c>
      <c r="J70" s="42">
        <f t="shared" si="8"/>
        <v>1537.8399999999965</v>
      </c>
    </row>
    <row r="71" spans="1:10" ht="10.5">
      <c r="A71" s="16" t="s">
        <v>11</v>
      </c>
      <c r="B71" s="23">
        <v>8047.620000000001</v>
      </c>
      <c r="C71" s="24">
        <v>7047.45</v>
      </c>
      <c r="D71" s="23">
        <v>1000.170000000001</v>
      </c>
      <c r="E71" s="46">
        <v>465.28999999999996</v>
      </c>
      <c r="F71" s="44">
        <v>317.34</v>
      </c>
      <c r="G71" s="23">
        <v>147.95</v>
      </c>
      <c r="H71" s="41">
        <f t="shared" si="6"/>
        <v>22153.770000000004</v>
      </c>
      <c r="I71" s="39">
        <f t="shared" si="7"/>
        <v>18667.94</v>
      </c>
      <c r="J71" s="42">
        <f t="shared" si="8"/>
        <v>3485.8300000000054</v>
      </c>
    </row>
    <row r="72" spans="1:10" ht="10.5">
      <c r="A72" s="16" t="s">
        <v>12</v>
      </c>
      <c r="B72" s="23">
        <v>5734.400000000001</v>
      </c>
      <c r="C72" s="24">
        <v>3682.55</v>
      </c>
      <c r="D72" s="23">
        <v>2051.8500000000004</v>
      </c>
      <c r="E72" s="46">
        <v>338.61</v>
      </c>
      <c r="F72" s="44">
        <v>234.16</v>
      </c>
      <c r="G72" s="23">
        <v>104.45000000000002</v>
      </c>
      <c r="H72" s="41">
        <f t="shared" si="6"/>
        <v>15753.46</v>
      </c>
      <c r="I72" s="39">
        <f t="shared" si="7"/>
        <v>11929.3</v>
      </c>
      <c r="J72" s="42">
        <f t="shared" si="8"/>
        <v>3824.16</v>
      </c>
    </row>
    <row r="73" spans="1:10" ht="10.5">
      <c r="A73" s="16" t="s">
        <v>13</v>
      </c>
      <c r="B73" s="23">
        <v>5521.9</v>
      </c>
      <c r="C73" s="24">
        <v>3578.74</v>
      </c>
      <c r="D73" s="22">
        <v>1943.1599999999999</v>
      </c>
      <c r="E73" s="46">
        <v>542.01</v>
      </c>
      <c r="F73" s="44">
        <v>1056.4199999999998</v>
      </c>
      <c r="G73" s="23">
        <v>-514.4099999999999</v>
      </c>
      <c r="H73" s="41">
        <f t="shared" si="6"/>
        <v>13251.24</v>
      </c>
      <c r="I73" s="39">
        <f t="shared" si="7"/>
        <v>10608.729999999998</v>
      </c>
      <c r="J73" s="42">
        <f t="shared" si="8"/>
        <v>2642.510000000002</v>
      </c>
    </row>
    <row r="74" spans="1:10" ht="10.5">
      <c r="A74" s="16" t="s">
        <v>14</v>
      </c>
      <c r="B74" s="23">
        <v>6712.78</v>
      </c>
      <c r="C74" s="24">
        <v>6183.889999999999</v>
      </c>
      <c r="D74" s="22">
        <v>528.8900000000003</v>
      </c>
      <c r="E74" s="46">
        <v>213.78999999999996</v>
      </c>
      <c r="F74" s="44">
        <v>273.40999999999997</v>
      </c>
      <c r="G74" s="23">
        <v>-59.620000000000005</v>
      </c>
      <c r="H74" s="41">
        <f t="shared" si="6"/>
        <v>16522.420000000002</v>
      </c>
      <c r="I74" s="39">
        <f t="shared" si="7"/>
        <v>15042.03</v>
      </c>
      <c r="J74" s="42">
        <f t="shared" si="8"/>
        <v>1480.3900000000012</v>
      </c>
    </row>
    <row r="75" spans="1:10" ht="10.5">
      <c r="A75" s="16" t="s">
        <v>15</v>
      </c>
      <c r="B75" s="23">
        <v>6778.76</v>
      </c>
      <c r="C75" s="24">
        <v>6264.1</v>
      </c>
      <c r="D75" s="23">
        <v>514.6599999999999</v>
      </c>
      <c r="E75" s="46">
        <v>239.39</v>
      </c>
      <c r="F75" s="44">
        <v>110.16</v>
      </c>
      <c r="G75" s="23">
        <v>129.23</v>
      </c>
      <c r="H75" s="41">
        <f t="shared" si="6"/>
        <v>18073.300000000003</v>
      </c>
      <c r="I75" s="39">
        <f t="shared" si="7"/>
        <v>14789.26</v>
      </c>
      <c r="J75" s="42">
        <f t="shared" si="8"/>
        <v>3284.0400000000027</v>
      </c>
    </row>
    <row r="76" spans="1:10" ht="10.5">
      <c r="A76" s="16" t="s">
        <v>16</v>
      </c>
      <c r="B76" s="23">
        <v>6244.25</v>
      </c>
      <c r="C76" s="24">
        <v>5976.339999999999</v>
      </c>
      <c r="D76" s="23">
        <v>267.91000000000076</v>
      </c>
      <c r="E76" s="46">
        <v>422.5</v>
      </c>
      <c r="F76" s="44">
        <v>295.58000000000004</v>
      </c>
      <c r="G76" s="23">
        <v>126.91999999999996</v>
      </c>
      <c r="H76" s="41">
        <f t="shared" si="6"/>
        <v>18667.49</v>
      </c>
      <c r="I76" s="39">
        <f t="shared" si="7"/>
        <v>17365.530000000002</v>
      </c>
      <c r="J76" s="42">
        <f t="shared" si="8"/>
        <v>1301.9599999999991</v>
      </c>
    </row>
    <row r="77" spans="1:10" ht="10.5">
      <c r="A77" s="17" t="s">
        <v>17</v>
      </c>
      <c r="B77" s="25">
        <v>14679.170000000002</v>
      </c>
      <c r="C77" s="26">
        <v>14476.500000000002</v>
      </c>
      <c r="D77" s="49">
        <v>202.67000000000007</v>
      </c>
      <c r="E77" s="47">
        <v>704.0899999999999</v>
      </c>
      <c r="F77" s="48">
        <v>1356.0900000000001</v>
      </c>
      <c r="G77" s="49">
        <v>-652.0000000000002</v>
      </c>
      <c r="H77" s="43">
        <f t="shared" si="6"/>
        <v>32240.45</v>
      </c>
      <c r="I77" s="56">
        <f t="shared" si="7"/>
        <v>32948.25</v>
      </c>
      <c r="J77" s="50">
        <f t="shared" si="8"/>
        <v>-707.7999999999993</v>
      </c>
    </row>
    <row r="78" spans="1:10" ht="10.5">
      <c r="A78" s="14" t="s">
        <v>18</v>
      </c>
      <c r="B78" s="27">
        <f aca="true" t="shared" si="9" ref="B78:G78">SUM(B66:B77)</f>
        <v>93862.69562273746</v>
      </c>
      <c r="C78" s="28">
        <f t="shared" si="9"/>
        <v>78514.23</v>
      </c>
      <c r="D78" s="29">
        <f t="shared" si="9"/>
        <v>15348.465622737463</v>
      </c>
      <c r="E78" s="27">
        <f>SUM(E66:E77)</f>
        <v>6422.06</v>
      </c>
      <c r="F78" s="27">
        <f>SUM(F66:F77)</f>
        <v>5345.839999999999</v>
      </c>
      <c r="G78" s="29">
        <f>SUM(G66:G77)</f>
        <v>1076.22</v>
      </c>
      <c r="H78" s="27">
        <f>SUM(H66:H77)</f>
        <v>248479.63217</v>
      </c>
      <c r="I78" s="27">
        <f>SUM(I66:I77)</f>
        <v>206202.12000000002</v>
      </c>
      <c r="J78" s="27">
        <f>SUM(J66:J77)</f>
        <v>42277.51217</v>
      </c>
    </row>
    <row r="80" ht="10.5">
      <c r="A80" s="18" t="s">
        <v>28</v>
      </c>
    </row>
    <row r="81" ht="10.5">
      <c r="A81" s="2" t="s">
        <v>29</v>
      </c>
    </row>
  </sheetData>
  <sheetProtection/>
  <conditionalFormatting sqref="B21:C21 F21">
    <cfRule type="cellIs" priority="2" dxfId="0" operator="lessThan" stopIfTrue="1">
      <formula>0</formula>
    </cfRule>
  </conditionalFormatting>
  <conditionalFormatting sqref="B61:C61 F61">
    <cfRule type="cellIs" priority="1" dxfId="0" operator="lessThan" stopIfTrue="1">
      <formula>0</formula>
    </cfRule>
  </conditionalFormatting>
  <printOptions/>
  <pageMargins left="0.98" right="0.41" top="0.98" bottom="0.49" header="0.21" footer="0.2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fonhenbro</cp:lastModifiedBy>
  <cp:lastPrinted>2004-09-10T06:39:02Z</cp:lastPrinted>
  <dcterms:created xsi:type="dcterms:W3CDTF">2000-12-08T07:55:37Z</dcterms:created>
  <dcterms:modified xsi:type="dcterms:W3CDTF">2011-03-29T14:14:50Z</dcterms:modified>
  <cp:category/>
  <cp:version/>
  <cp:contentType/>
  <cp:contentStatus/>
</cp:coreProperties>
</file>