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27" documentId="8_{4B44073A-C17C-4BB9-9CBB-A785BAFE716D}" xr6:coauthVersionLast="47" xr6:coauthVersionMax="47" xr10:uidLastSave="{31A446FF-8C2A-4158-AB7B-8673B35D26FA}"/>
  <bookViews>
    <workbookView xWindow="-108" yWindow="-108" windowWidth="23256" windowHeight="12576" xr2:uid="{00000000-000D-0000-FFFF-FFFF00000000}"/>
  </bookViews>
  <sheets>
    <sheet name="Funds 2024" sheetId="1" r:id="rId1"/>
  </sheets>
  <definedNames>
    <definedName name="_xlnm.Print_Area" localSheetId="0">'Funds 2024'!$A$1:$Q$116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" i="1" l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B79" i="1"/>
  <c r="C79" i="1"/>
  <c r="D79" i="1"/>
  <c r="F79" i="1"/>
  <c r="G79" i="1"/>
  <c r="H79" i="1"/>
  <c r="J79" i="1"/>
  <c r="K79" i="1"/>
  <c r="L79" i="1"/>
  <c r="Q37" i="1"/>
  <c r="O37" i="1"/>
  <c r="N37" i="1"/>
  <c r="Q36" i="1"/>
  <c r="O36" i="1"/>
  <c r="N36" i="1"/>
  <c r="Q35" i="1"/>
  <c r="O35" i="1"/>
  <c r="N35" i="1"/>
  <c r="Q34" i="1"/>
  <c r="O34" i="1"/>
  <c r="N34" i="1"/>
  <c r="Q33" i="1"/>
  <c r="O33" i="1"/>
  <c r="N33" i="1"/>
  <c r="Q32" i="1"/>
  <c r="O32" i="1"/>
  <c r="N32" i="1"/>
  <c r="Q31" i="1"/>
  <c r="O31" i="1"/>
  <c r="N31" i="1"/>
  <c r="Q30" i="1"/>
  <c r="O30" i="1"/>
  <c r="N30" i="1"/>
  <c r="Q29" i="1"/>
  <c r="O29" i="1"/>
  <c r="N29" i="1"/>
  <c r="Q28" i="1"/>
  <c r="O28" i="1"/>
  <c r="N28" i="1"/>
  <c r="Q27" i="1"/>
  <c r="O27" i="1"/>
  <c r="N27" i="1"/>
  <c r="Q26" i="1"/>
  <c r="O26" i="1"/>
  <c r="N26" i="1"/>
  <c r="Q94" i="1"/>
  <c r="H112" i="1"/>
  <c r="G112" i="1"/>
  <c r="F112" i="1"/>
  <c r="D112" i="1"/>
  <c r="C112" i="1"/>
  <c r="B112" i="1"/>
  <c r="H55" i="1"/>
  <c r="G55" i="1"/>
  <c r="F55" i="1"/>
  <c r="D55" i="1"/>
  <c r="C55" i="1"/>
  <c r="B55" i="1"/>
  <c r="L95" i="1"/>
  <c r="K95" i="1"/>
  <c r="J95" i="1"/>
  <c r="H95" i="1"/>
  <c r="G95" i="1"/>
  <c r="F95" i="1"/>
  <c r="D95" i="1"/>
  <c r="C95" i="1"/>
  <c r="B95" i="1"/>
  <c r="L38" i="1"/>
  <c r="K38" i="1"/>
  <c r="J38" i="1"/>
  <c r="H38" i="1"/>
  <c r="G38" i="1"/>
  <c r="F38" i="1"/>
  <c r="D38" i="1"/>
  <c r="C38" i="1"/>
  <c r="B38" i="1"/>
  <c r="L22" i="1"/>
  <c r="K22" i="1"/>
  <c r="J22" i="1"/>
  <c r="H22" i="1"/>
  <c r="G22" i="1"/>
  <c r="F22" i="1"/>
  <c r="C22" i="1"/>
  <c r="D22" i="1"/>
  <c r="B22" i="1"/>
  <c r="N90" i="1"/>
  <c r="O90" i="1"/>
  <c r="Q90" i="1"/>
  <c r="N91" i="1"/>
  <c r="O91" i="1"/>
  <c r="Q91" i="1"/>
  <c r="N92" i="1"/>
  <c r="O92" i="1"/>
  <c r="Q92" i="1"/>
  <c r="N93" i="1"/>
  <c r="O93" i="1"/>
  <c r="Q93" i="1"/>
  <c r="N94" i="1"/>
  <c r="O94" i="1"/>
  <c r="P86" i="1" l="1"/>
  <c r="P36" i="1"/>
  <c r="P83" i="1"/>
  <c r="P84" i="1"/>
  <c r="P88" i="1"/>
  <c r="P92" i="1"/>
  <c r="P35" i="1"/>
  <c r="P34" i="1"/>
  <c r="P27" i="1"/>
  <c r="P90" i="1"/>
  <c r="P94" i="1"/>
  <c r="P32" i="1"/>
  <c r="P33" i="1"/>
  <c r="P31" i="1"/>
  <c r="P28" i="1"/>
  <c r="P26" i="1"/>
  <c r="P30" i="1"/>
  <c r="P93" i="1"/>
  <c r="P91" i="1"/>
  <c r="P85" i="1"/>
  <c r="P87" i="1"/>
  <c r="P29" i="1"/>
  <c r="P37" i="1"/>
  <c r="N95" i="1"/>
  <c r="P89" i="1"/>
  <c r="O95" i="1"/>
  <c r="O38" i="1"/>
  <c r="N38" i="1"/>
  <c r="P38" i="1" l="1"/>
  <c r="P95" i="1"/>
</calcChain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<sst xmlns="http://schemas.openxmlformats.org/spreadsheetml/2006/main" count="196" uniqueCount="36">
  <si>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</si>
  <si>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</si>
  <si>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</si>
  <si>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</si>
  <si>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</si>
  <si>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</si>
  <si>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</si>
  <si>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</si>
  <si>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</si>
  <si>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</si>
  <si>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</si>
  <si>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</si>
  <si>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</si>
  <si>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</si>
  <si>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</si>
  <si>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</si>
  <si>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</si>
  <si>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</si>
  <si>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</si>
  <si>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</si>
  <si>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</si>
  <si>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</si>
  <si>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</si>
  <si>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</si>
  <si>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</si>
  <si>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</si>
  <si>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</si>
  <si>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</si>
  <si>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</si>
  <si>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 xml:space="preserve">of which Life-cycle funds </t>
  </si>
  <si>
    <t>of which Corporate bond funds</t>
  </si>
  <si>
    <t>Long term fixed income funds</t>
  </si>
  <si>
    <t>Short term fixed income funds</t>
  </si>
  <si>
    <t>Spec. of Long term fixed income funds</t>
  </si>
  <si>
    <t>NEW SAVINGS AND NET ASSETS 2024 (MSEK)</t>
  </si>
  <si>
    <t>NEW SAVINGS AND NET ASSETS EXKLUDING PPM 2024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</si>
</sst>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3" fontId="5" fillId="0" borderId="1" xfId="1" applyNumberFormat="1" applyFont="1" applyFill="1" applyBorder="1"/>
    <xf numFmtId="3" fontId="5" fillId="0" borderId="2" xfId="1" applyNumberFormat="1" applyFont="1" applyFill="1" applyBorder="1"/>
    <xf numFmtId="3" fontId="5" fillId="0" borderId="4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11" xfId="1" applyNumberFormat="1" applyFont="1" applyFill="1" applyBorder="1" applyProtection="1">
      <protection locked="0"/>
    </xf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5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5" fillId="0" borderId="0" xfId="1" applyFont="1" applyAlignment="1">
      <alignment horizontal="left"/>
    </xf>
    <xf numFmtId="0" fontId="1" fillId="0" borderId="0" xfId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164" fontId="5" fillId="0" borderId="20" xfId="1" applyNumberFormat="1" applyFont="1" applyFill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10" xfId="1" applyNumberFormat="1" applyBorder="1"/>
    <xf numFmtId="3" fontId="1" fillId="0" borderId="11" xfId="1" applyNumberFormat="1" applyBorder="1"/>
    <xf numFmtId="3" fontId="1" fillId="0" borderId="11" xfId="1" applyNumberFormat="1" applyBorder="1" applyProtection="1">
      <protection locked="0"/>
    </xf>
    <xf numFmtId="3" fontId="1" fillId="0" borderId="12" xfId="1" applyNumberFormat="1" applyBorder="1"/>
    <xf numFmtId="3" fontId="1" fillId="0" borderId="13" xfId="1" applyNumberFormat="1" applyBorder="1"/>
    <xf numFmtId="3" fontId="1" fillId="0" borderId="14" xfId="1" applyNumberFormat="1" applyBorder="1"/>
    <xf numFmtId="3" fontId="1" fillId="0" borderId="2" xfId="1" applyNumberFormat="1" applyBorder="1"/>
    <xf numFmtId="3" fontId="1" fillId="0" borderId="15" xfId="1" applyNumberFormat="1" applyBorder="1"/>
    <xf numFmtId="3" fontId="1" fillId="0" borderId="16" xfId="1" applyNumberFormat="1" applyBorder="1"/>
    <xf numFmtId="3" fontId="1" fillId="0" borderId="19" xfId="1" applyNumberFormat="1" applyBorder="1" applyProtection="1">
      <protection locked="0"/>
    </xf>
    <xf numFmtId="3" fontId="1" fillId="0" borderId="24" xfId="1" applyNumberFormat="1" applyBorder="1"/>
    <xf numFmtId="0" fontId="5" fillId="2" borderId="21" xfId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Normal" xfId="0" builtinId="0"/>
    <cellStyle name="Normal_Nysparande 2009" xfId="1" xr:uid="{00000000-0005-0000-0000-000001000000}"/>
  </cellStyles>
  <dxfs count="1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zoomScaleNormal="100" workbookViewId="0">
      <selection activeCell="H4" sqref="H4"/>
    </sheetView>
  </sheetViews>
  <sheetFormatPr defaultColWidth="9.109375" defaultRowHeight="10.199999999999999" x14ac:dyDescent="0.2"/>
  <cols>
    <col min="1" max="1" width="9.109375" style="1"/>
    <col min="2" max="2" width="8.109375" style="1" customWidth="1"/>
    <col min="3" max="3" width="8.44140625" style="1" customWidth="1"/>
    <col min="4" max="4" width="9.109375" style="1"/>
    <col min="5" max="5" width="10.44140625" style="1" customWidth="1"/>
    <col min="6" max="7" width="8.109375" style="1" customWidth="1"/>
    <col min="8" max="8" width="9.5546875" style="1" customWidth="1"/>
    <col min="9" max="9" width="10.6640625" style="1" customWidth="1"/>
    <col min="10" max="10" width="8.44140625" style="1" bestFit="1" customWidth="1"/>
    <col min="11" max="11" width="8.6640625" style="1" customWidth="1"/>
    <col min="12" max="12" width="9.33203125" style="1" customWidth="1"/>
    <col min="13" max="13" width="10.33203125" style="1" customWidth="1"/>
    <col min="14" max="15" width="10.109375" style="1" bestFit="1" customWidth="1"/>
    <col min="16" max="16" width="9.109375" style="1"/>
    <col min="17" max="17" width="11.5546875" style="1" customWidth="1"/>
    <col min="18" max="16384" width="9.109375" style="1"/>
  </cols>
  <sheetData>
    <row r="1" spans="1:17" x14ac:dyDescent="0.2">
      <c r="F1" s="2"/>
    </row>
    <row r="2" spans="1:17" x14ac:dyDescent="0.2">
      <c r="F2" s="2"/>
    </row>
    <row r="3" spans="1:17" x14ac:dyDescent="0.2">
      <c r="F3" s="2"/>
    </row>
    <row r="4" spans="1:17" ht="16.2" x14ac:dyDescent="0.3">
      <c r="A4" s="39" t="s">
        <v>34</v>
      </c>
    </row>
    <row r="6" spans="1:17" x14ac:dyDescent="0.2">
      <c r="F6" s="4"/>
    </row>
    <row r="7" spans="1:17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3.2" x14ac:dyDescent="0.2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31</v>
      </c>
      <c r="K8" s="60" t="s">
        <v>0</v>
      </c>
      <c r="L8" s="60"/>
      <c r="M8" s="61"/>
      <c r="N8" s="2"/>
      <c r="O8" s="2"/>
      <c r="P8" s="2"/>
      <c r="Q8" s="2"/>
    </row>
    <row r="9" spans="1:17" x14ac:dyDescent="0.2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x14ac:dyDescent="0.2">
      <c r="A10" s="36" t="s">
        <v>2</v>
      </c>
      <c r="B10" s="44">
        <v>74454.940900000001</v>
      </c>
      <c r="C10" s="45">
        <v>59489.872300000003</v>
      </c>
      <c r="D10" s="45">
        <v>14965.068599999999</v>
      </c>
      <c r="E10" s="46">
        <v>4727184.4584999997</v>
      </c>
      <c r="F10" s="44">
        <v>10505.248799999999</v>
      </c>
      <c r="G10" s="45">
        <v>12845.1782</v>
      </c>
      <c r="H10" s="45">
        <v>-2339.9294000000009</v>
      </c>
      <c r="I10" s="46">
        <v>1411293.1825999999</v>
      </c>
      <c r="J10" s="44">
        <v>14371.516299999999</v>
      </c>
      <c r="K10" s="45">
        <v>10298.49</v>
      </c>
      <c r="L10" s="45">
        <v>4073.0262999999995</v>
      </c>
      <c r="M10" s="46">
        <v>582569.55070000002</v>
      </c>
      <c r="N10" s="2"/>
      <c r="O10" s="2"/>
      <c r="P10" s="2"/>
      <c r="Q10" s="2"/>
    </row>
    <row r="11" spans="1:17" x14ac:dyDescent="0.2">
      <c r="A11" s="37" t="s">
        <v>3</v>
      </c>
      <c r="B11" s="47">
        <v>69704.77</v>
      </c>
      <c r="C11" s="48">
        <v>61973.959900000002</v>
      </c>
      <c r="D11" s="48">
        <v>7730.8101000000024</v>
      </c>
      <c r="E11" s="49">
        <v>4910270.9011000004</v>
      </c>
      <c r="F11" s="47">
        <v>10149.6042</v>
      </c>
      <c r="G11" s="48">
        <v>12791.3261</v>
      </c>
      <c r="H11" s="48">
        <v>-2641.7219000000005</v>
      </c>
      <c r="I11" s="49">
        <v>1431998.5412999999</v>
      </c>
      <c r="J11" s="47">
        <v>13376.656800000001</v>
      </c>
      <c r="K11" s="48">
        <v>10235.500599999999</v>
      </c>
      <c r="L11" s="48">
        <v>3141.1562000000013</v>
      </c>
      <c r="M11" s="49">
        <v>582488.54729999998</v>
      </c>
      <c r="N11" s="2"/>
      <c r="O11" s="2"/>
      <c r="P11" s="2"/>
      <c r="Q11" s="2"/>
    </row>
    <row r="12" spans="1:17" x14ac:dyDescent="0.2">
      <c r="A12" s="37" t="s">
        <v>4</v>
      </c>
      <c r="B12" s="47">
        <v>84456.825299999997</v>
      </c>
      <c r="C12" s="48">
        <v>72184.000899999999</v>
      </c>
      <c r="D12" s="48">
        <v>12272.824399999998</v>
      </c>
      <c r="E12" s="49">
        <v>5226359.3776000002</v>
      </c>
      <c r="F12" s="47">
        <v>14643.88</v>
      </c>
      <c r="G12" s="48">
        <v>18184.010300000002</v>
      </c>
      <c r="H12" s="48">
        <v>-3540.1303000000025</v>
      </c>
      <c r="I12" s="49">
        <v>1489732.2631999999</v>
      </c>
      <c r="J12" s="47">
        <v>15226.3552</v>
      </c>
      <c r="K12" s="48">
        <v>11901.1122</v>
      </c>
      <c r="L12" s="48">
        <v>3325.2430000000004</v>
      </c>
      <c r="M12" s="49">
        <v>591281.25800000003</v>
      </c>
      <c r="N12" s="2"/>
      <c r="O12" s="2"/>
      <c r="P12" s="2"/>
      <c r="Q12" s="2"/>
    </row>
    <row r="13" spans="1:17" x14ac:dyDescent="0.2">
      <c r="A13" s="37" t="s">
        <v>5</v>
      </c>
      <c r="B13" s="47">
        <v>0</v>
      </c>
      <c r="C13" s="48">
        <v>0</v>
      </c>
      <c r="D13" s="48">
        <v>0</v>
      </c>
      <c r="E13" s="49">
        <v>0</v>
      </c>
      <c r="F13" s="47">
        <v>0</v>
      </c>
      <c r="G13" s="48">
        <v>0</v>
      </c>
      <c r="H13" s="48">
        <v>0</v>
      </c>
      <c r="I13" s="49">
        <v>0</v>
      </c>
      <c r="J13" s="47">
        <v>0</v>
      </c>
      <c r="K13" s="48">
        <v>0</v>
      </c>
      <c r="L13" s="48">
        <v>0</v>
      </c>
      <c r="M13" s="49">
        <v>0</v>
      </c>
      <c r="N13" s="2"/>
      <c r="O13" s="2"/>
      <c r="P13" s="2"/>
      <c r="Q13" s="2"/>
    </row>
    <row r="14" spans="1:17" x14ac:dyDescent="0.2">
      <c r="A14" s="37" t="s">
        <v>6</v>
      </c>
      <c r="B14" s="47">
        <v>0</v>
      </c>
      <c r="C14" s="48">
        <v>0</v>
      </c>
      <c r="D14" s="48">
        <v>0</v>
      </c>
      <c r="E14" s="50">
        <v>0</v>
      </c>
      <c r="F14" s="47">
        <v>0</v>
      </c>
      <c r="G14" s="48">
        <v>0</v>
      </c>
      <c r="H14" s="48">
        <v>0</v>
      </c>
      <c r="I14" s="50">
        <v>0</v>
      </c>
      <c r="J14" s="47">
        <v>0</v>
      </c>
      <c r="K14" s="48">
        <v>0</v>
      </c>
      <c r="L14" s="48">
        <v>0</v>
      </c>
      <c r="M14" s="50">
        <v>0</v>
      </c>
      <c r="N14" s="2"/>
      <c r="O14" s="2"/>
      <c r="P14" s="2"/>
      <c r="Q14" s="2"/>
    </row>
    <row r="15" spans="1:17" x14ac:dyDescent="0.2">
      <c r="A15" s="37" t="s">
        <v>7</v>
      </c>
      <c r="B15" s="47">
        <v>0</v>
      </c>
      <c r="C15" s="48">
        <v>0</v>
      </c>
      <c r="D15" s="48">
        <v>0</v>
      </c>
      <c r="E15" s="49">
        <v>0</v>
      </c>
      <c r="F15" s="47">
        <v>0</v>
      </c>
      <c r="G15" s="48">
        <v>0</v>
      </c>
      <c r="H15" s="48">
        <v>0</v>
      </c>
      <c r="I15" s="49">
        <v>0</v>
      </c>
      <c r="J15" s="47">
        <v>0</v>
      </c>
      <c r="K15" s="48">
        <v>0</v>
      </c>
      <c r="L15" s="48">
        <v>0</v>
      </c>
      <c r="M15" s="49">
        <v>0</v>
      </c>
      <c r="N15" s="2"/>
      <c r="O15" s="2"/>
      <c r="P15" s="2"/>
      <c r="Q15" s="2"/>
    </row>
    <row r="16" spans="1:17" x14ac:dyDescent="0.2">
      <c r="A16" s="37" t="s">
        <v>8</v>
      </c>
      <c r="B16" s="47">
        <v>0</v>
      </c>
      <c r="C16" s="48">
        <v>0</v>
      </c>
      <c r="D16" s="48">
        <v>0</v>
      </c>
      <c r="E16" s="49">
        <v>0</v>
      </c>
      <c r="F16" s="47">
        <v>0</v>
      </c>
      <c r="G16" s="48">
        <v>0</v>
      </c>
      <c r="H16" s="48">
        <v>0</v>
      </c>
      <c r="I16" s="49">
        <v>0</v>
      </c>
      <c r="J16" s="47">
        <v>0</v>
      </c>
      <c r="K16" s="48">
        <v>0</v>
      </c>
      <c r="L16" s="48">
        <v>0</v>
      </c>
      <c r="M16" s="49">
        <v>0</v>
      </c>
      <c r="N16" s="2"/>
      <c r="O16" s="2"/>
      <c r="P16" s="2"/>
      <c r="Q16" s="2"/>
    </row>
    <row r="17" spans="1:17" x14ac:dyDescent="0.2">
      <c r="A17" s="37" t="s">
        <v>9</v>
      </c>
      <c r="B17" s="47">
        <v>0</v>
      </c>
      <c r="C17" s="48">
        <v>0</v>
      </c>
      <c r="D17" s="48">
        <v>0</v>
      </c>
      <c r="E17" s="51">
        <v>0</v>
      </c>
      <c r="F17" s="47">
        <v>0</v>
      </c>
      <c r="G17" s="48">
        <v>0</v>
      </c>
      <c r="H17" s="48">
        <v>0</v>
      </c>
      <c r="I17" s="51">
        <v>0</v>
      </c>
      <c r="J17" s="47">
        <v>0</v>
      </c>
      <c r="K17" s="48">
        <v>0</v>
      </c>
      <c r="L17" s="48">
        <v>0</v>
      </c>
      <c r="M17" s="51">
        <v>0</v>
      </c>
      <c r="N17" s="2"/>
      <c r="O17" s="2"/>
      <c r="P17" s="2"/>
      <c r="Q17" s="2"/>
    </row>
    <row r="18" spans="1:17" x14ac:dyDescent="0.2">
      <c r="A18" s="37" t="s">
        <v>10</v>
      </c>
      <c r="B18" s="47">
        <v>0</v>
      </c>
      <c r="C18" s="48">
        <v>0</v>
      </c>
      <c r="D18" s="48">
        <v>0</v>
      </c>
      <c r="E18" s="51">
        <v>0</v>
      </c>
      <c r="F18" s="47">
        <v>0</v>
      </c>
      <c r="G18" s="48">
        <v>0</v>
      </c>
      <c r="H18" s="48">
        <v>0</v>
      </c>
      <c r="I18" s="51">
        <v>0</v>
      </c>
      <c r="J18" s="47">
        <v>0</v>
      </c>
      <c r="K18" s="48">
        <v>0</v>
      </c>
      <c r="L18" s="48">
        <v>0</v>
      </c>
      <c r="M18" s="49">
        <v>0</v>
      </c>
      <c r="N18" s="2"/>
      <c r="O18" s="2"/>
      <c r="P18" s="2"/>
      <c r="Q18" s="2"/>
    </row>
    <row r="19" spans="1:17" x14ac:dyDescent="0.2">
      <c r="A19" s="37" t="s">
        <v>11</v>
      </c>
      <c r="B19" s="52">
        <v>0</v>
      </c>
      <c r="C19" s="48">
        <v>0</v>
      </c>
      <c r="D19" s="48">
        <v>0</v>
      </c>
      <c r="E19" s="47">
        <v>0</v>
      </c>
      <c r="F19" s="52">
        <v>0</v>
      </c>
      <c r="G19" s="48">
        <v>0</v>
      </c>
      <c r="H19" s="48">
        <v>0</v>
      </c>
      <c r="I19" s="47">
        <v>0</v>
      </c>
      <c r="J19" s="52">
        <v>0</v>
      </c>
      <c r="K19" s="48">
        <v>0</v>
      </c>
      <c r="L19" s="48">
        <v>0</v>
      </c>
      <c r="M19" s="51">
        <v>0</v>
      </c>
      <c r="N19" s="10"/>
      <c r="O19" s="2"/>
      <c r="P19" s="2"/>
      <c r="Q19" s="2"/>
    </row>
    <row r="20" spans="1:17" x14ac:dyDescent="0.2">
      <c r="A20" s="37" t="s">
        <v>12</v>
      </c>
      <c r="B20" s="52">
        <v>0</v>
      </c>
      <c r="C20" s="48">
        <v>0</v>
      </c>
      <c r="D20" s="48">
        <v>0</v>
      </c>
      <c r="E20" s="47">
        <v>0</v>
      </c>
      <c r="F20" s="52">
        <v>0</v>
      </c>
      <c r="G20" s="48">
        <v>0</v>
      </c>
      <c r="H20" s="48">
        <v>0</v>
      </c>
      <c r="I20" s="47">
        <v>0</v>
      </c>
      <c r="J20" s="52">
        <v>0</v>
      </c>
      <c r="K20" s="48">
        <v>0</v>
      </c>
      <c r="L20" s="48">
        <v>0</v>
      </c>
      <c r="M20" s="49">
        <v>0</v>
      </c>
      <c r="N20" s="10"/>
      <c r="O20" s="2"/>
      <c r="P20" s="2"/>
      <c r="Q20" s="2"/>
    </row>
    <row r="21" spans="1:17" x14ac:dyDescent="0.2">
      <c r="A21" s="38" t="s">
        <v>13</v>
      </c>
      <c r="B21" s="53">
        <v>0</v>
      </c>
      <c r="C21" s="54">
        <v>0</v>
      </c>
      <c r="D21" s="55">
        <v>0</v>
      </c>
      <c r="E21" s="56">
        <v>0</v>
      </c>
      <c r="F21" s="53">
        <v>0</v>
      </c>
      <c r="G21" s="54">
        <v>0</v>
      </c>
      <c r="H21" s="55">
        <v>0</v>
      </c>
      <c r="I21" s="56">
        <v>0</v>
      </c>
      <c r="J21" s="53">
        <v>0</v>
      </c>
      <c r="K21" s="54">
        <v>0</v>
      </c>
      <c r="L21" s="55">
        <v>0</v>
      </c>
      <c r="M21" s="56">
        <v>0</v>
      </c>
      <c r="N21" s="2"/>
      <c r="O21" s="2"/>
      <c r="P21" s="2"/>
      <c r="Q21" s="2"/>
    </row>
    <row r="22" spans="1:17" ht="15" customHeight="1" x14ac:dyDescent="0.2">
      <c r="A22" s="35" t="s">
        <v>14</v>
      </c>
      <c r="B22" s="11">
        <f>SUM(B10:B21)</f>
        <v>228616.5362</v>
      </c>
      <c r="C22" s="11">
        <f>SUM(C10:C21)</f>
        <v>193647.83309999999</v>
      </c>
      <c r="D22" s="11">
        <f>SUM(D10:D21)</f>
        <v>34968.703099999999</v>
      </c>
      <c r="E22" s="13"/>
      <c r="F22" s="11">
        <f>SUM(F10:F21)</f>
        <v>35298.733</v>
      </c>
      <c r="G22" s="11">
        <f>SUM(G10:G21)</f>
        <v>43820.514600000002</v>
      </c>
      <c r="H22" s="11">
        <f>SUM(H10:H21)</f>
        <v>-8521.7816000000039</v>
      </c>
      <c r="I22" s="13"/>
      <c r="J22" s="11">
        <f>SUM(J10:J21)</f>
        <v>42974.528299999998</v>
      </c>
      <c r="K22" s="11">
        <f>SUM(K10:K21)</f>
        <v>32435.102799999997</v>
      </c>
      <c r="L22" s="11">
        <f>SUM(L10:L21)</f>
        <v>10539.425500000001</v>
      </c>
      <c r="M22" s="13"/>
      <c r="N22" s="2"/>
      <c r="O22" s="2"/>
      <c r="P22" s="2"/>
      <c r="Q22" s="2"/>
    </row>
    <row r="23" spans="1:17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3.2" x14ac:dyDescent="0.25">
      <c r="A24" s="34" t="s">
        <v>1</v>
      </c>
      <c r="B24" s="59" t="s">
        <v>32</v>
      </c>
      <c r="C24" s="60" t="s">
        <v>0</v>
      </c>
      <c r="D24" s="60"/>
      <c r="E24" s="61"/>
      <c r="F24" s="59" t="s">
        <v>21</v>
      </c>
      <c r="G24" s="60" t="s">
        <v>0</v>
      </c>
      <c r="H24" s="60"/>
      <c r="I24" s="61"/>
      <c r="J24" s="59" t="s">
        <v>22</v>
      </c>
      <c r="K24" s="60" t="s">
        <v>0</v>
      </c>
      <c r="L24" s="60"/>
      <c r="M24" s="61"/>
      <c r="N24" s="59" t="s">
        <v>23</v>
      </c>
      <c r="O24" s="60" t="s">
        <v>0</v>
      </c>
      <c r="P24" s="60"/>
      <c r="Q24" s="61"/>
    </row>
    <row r="25" spans="1:17" x14ac:dyDescent="0.2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x14ac:dyDescent="0.2">
      <c r="A26" s="36" t="s">
        <v>2</v>
      </c>
      <c r="B26" s="44">
        <v>8206.9694999999992</v>
      </c>
      <c r="C26" s="45">
        <v>11142.888800000001</v>
      </c>
      <c r="D26" s="45">
        <v>-2935.9193000000014</v>
      </c>
      <c r="E26" s="46">
        <v>283937.07909999997</v>
      </c>
      <c r="F26" s="44">
        <v>559.94669999999996</v>
      </c>
      <c r="G26" s="45">
        <v>2960.4178000000002</v>
      </c>
      <c r="H26" s="45">
        <v>-2400.4711000000002</v>
      </c>
      <c r="I26" s="46">
        <v>30520.694899999999</v>
      </c>
      <c r="J26" s="44">
        <v>762.73509999999999</v>
      </c>
      <c r="K26" s="45">
        <v>603.32770000000005</v>
      </c>
      <c r="L26" s="45">
        <v>159.40739999999994</v>
      </c>
      <c r="M26" s="46">
        <v>46317.104599999999</v>
      </c>
      <c r="N26" s="16">
        <f>B10+F10+J10+B26+F26+J26</f>
        <v>108861.35730000002</v>
      </c>
      <c r="O26" s="17">
        <f t="shared" ref="O26:O37" si="0">C10+G10+K10+C26+G26+K26</f>
        <v>97340.174799999993</v>
      </c>
      <c r="P26" s="17">
        <f>+N26-O26</f>
        <v>11521.182500000024</v>
      </c>
      <c r="Q26" s="18">
        <f>E10+I10+M10+E26+I26+M26</f>
        <v>7081822.0703999996</v>
      </c>
    </row>
    <row r="27" spans="1:17" x14ac:dyDescent="0.2">
      <c r="A27" s="37" t="s">
        <v>3</v>
      </c>
      <c r="B27" s="47">
        <v>8436.1584000000003</v>
      </c>
      <c r="C27" s="48">
        <v>10621.770200000001</v>
      </c>
      <c r="D27" s="48">
        <v>-2185.6118000000006</v>
      </c>
      <c r="E27" s="49">
        <v>282155.6753</v>
      </c>
      <c r="F27" s="47">
        <v>539.85379999999998</v>
      </c>
      <c r="G27" s="48">
        <v>682.64909999999998</v>
      </c>
      <c r="H27" s="48">
        <v>-142.7953</v>
      </c>
      <c r="I27" s="49">
        <v>30380.8835</v>
      </c>
      <c r="J27" s="47">
        <v>256.91579999999999</v>
      </c>
      <c r="K27" s="48">
        <v>332.02760000000001</v>
      </c>
      <c r="L27" s="48">
        <v>-75.111800000000017</v>
      </c>
      <c r="M27" s="49">
        <v>46204.569900000002</v>
      </c>
      <c r="N27" s="19">
        <f t="shared" ref="N27:N37" si="1">B11+F11+J11+B27+F27+J27</f>
        <v>102463.959</v>
      </c>
      <c r="O27" s="20">
        <f t="shared" si="0"/>
        <v>96637.233500000002</v>
      </c>
      <c r="P27" s="20">
        <f t="shared" ref="P27:P37" si="2">+N27-O27</f>
        <v>5826.7255000000005</v>
      </c>
      <c r="Q27" s="21">
        <f t="shared" ref="Q27:Q37" si="3">E11+I11+M11+E27+I27+M27</f>
        <v>7283499.1184</v>
      </c>
    </row>
    <row r="28" spans="1:17" x14ac:dyDescent="0.2">
      <c r="A28" s="37" t="s">
        <v>4</v>
      </c>
      <c r="B28" s="47">
        <v>10770.8706</v>
      </c>
      <c r="C28" s="48">
        <v>15590.4899</v>
      </c>
      <c r="D28" s="48">
        <v>-4819.6193000000003</v>
      </c>
      <c r="E28" s="49">
        <v>278735.5233</v>
      </c>
      <c r="F28" s="47">
        <v>554.5412</v>
      </c>
      <c r="G28" s="48">
        <v>1632.2897</v>
      </c>
      <c r="H28" s="48">
        <v>-1077.7485000000001</v>
      </c>
      <c r="I28" s="49">
        <v>29216.002199999999</v>
      </c>
      <c r="J28" s="47">
        <v>78.271500000000003</v>
      </c>
      <c r="K28" s="48">
        <v>204.5147</v>
      </c>
      <c r="L28" s="48">
        <v>-126.2432</v>
      </c>
      <c r="M28" s="49">
        <v>46810.761299999998</v>
      </c>
      <c r="N28" s="19">
        <f t="shared" si="1"/>
        <v>125730.74380000001</v>
      </c>
      <c r="O28" s="20">
        <f t="shared" si="0"/>
        <v>119696.41770000001</v>
      </c>
      <c r="P28" s="20">
        <f t="shared" si="2"/>
        <v>6034.3261000000057</v>
      </c>
      <c r="Q28" s="21">
        <f t="shared" si="3"/>
        <v>7662135.1856000004</v>
      </c>
    </row>
    <row r="29" spans="1:17" x14ac:dyDescent="0.2">
      <c r="A29" s="37" t="s">
        <v>5</v>
      </c>
      <c r="B29" s="47">
        <v>0</v>
      </c>
      <c r="C29" s="48">
        <v>0</v>
      </c>
      <c r="D29" s="48">
        <v>0</v>
      </c>
      <c r="E29" s="49">
        <v>0</v>
      </c>
      <c r="F29" s="47">
        <v>0</v>
      </c>
      <c r="G29" s="48">
        <v>0</v>
      </c>
      <c r="H29" s="48">
        <v>0</v>
      </c>
      <c r="I29" s="49">
        <v>0</v>
      </c>
      <c r="J29" s="47">
        <v>0</v>
      </c>
      <c r="K29" s="48">
        <v>0</v>
      </c>
      <c r="L29" s="48">
        <v>0</v>
      </c>
      <c r="M29" s="49">
        <v>0</v>
      </c>
      <c r="N29" s="19">
        <f t="shared" si="1"/>
        <v>0</v>
      </c>
      <c r="O29" s="20">
        <f t="shared" si="0"/>
        <v>0</v>
      </c>
      <c r="P29" s="20">
        <f t="shared" si="2"/>
        <v>0</v>
      </c>
      <c r="Q29" s="21">
        <f t="shared" si="3"/>
        <v>0</v>
      </c>
    </row>
    <row r="30" spans="1:17" x14ac:dyDescent="0.2">
      <c r="A30" s="37" t="s">
        <v>6</v>
      </c>
      <c r="B30" s="47">
        <v>0</v>
      </c>
      <c r="C30" s="48">
        <v>0</v>
      </c>
      <c r="D30" s="48">
        <v>0</v>
      </c>
      <c r="E30" s="50">
        <v>0</v>
      </c>
      <c r="F30" s="47">
        <v>0</v>
      </c>
      <c r="G30" s="48">
        <v>0</v>
      </c>
      <c r="H30" s="48">
        <v>0</v>
      </c>
      <c r="I30" s="50">
        <v>0</v>
      </c>
      <c r="J30" s="47">
        <v>0</v>
      </c>
      <c r="K30" s="48">
        <v>0</v>
      </c>
      <c r="L30" s="48">
        <v>0</v>
      </c>
      <c r="M30" s="50">
        <v>0</v>
      </c>
      <c r="N30" s="19">
        <f t="shared" si="1"/>
        <v>0</v>
      </c>
      <c r="O30" s="20">
        <f t="shared" si="0"/>
        <v>0</v>
      </c>
      <c r="P30" s="20">
        <f t="shared" si="2"/>
        <v>0</v>
      </c>
      <c r="Q30" s="22">
        <f t="shared" si="3"/>
        <v>0</v>
      </c>
    </row>
    <row r="31" spans="1:17" x14ac:dyDescent="0.2">
      <c r="A31" s="37" t="s">
        <v>7</v>
      </c>
      <c r="B31" s="47">
        <v>0</v>
      </c>
      <c r="C31" s="48">
        <v>0</v>
      </c>
      <c r="D31" s="48">
        <v>0</v>
      </c>
      <c r="E31" s="49">
        <v>0</v>
      </c>
      <c r="F31" s="47">
        <v>0</v>
      </c>
      <c r="G31" s="48">
        <v>0</v>
      </c>
      <c r="H31" s="48">
        <v>0</v>
      </c>
      <c r="I31" s="49">
        <v>0</v>
      </c>
      <c r="J31" s="47">
        <v>0</v>
      </c>
      <c r="K31" s="48">
        <v>0</v>
      </c>
      <c r="L31" s="48">
        <v>0</v>
      </c>
      <c r="M31" s="49">
        <v>0</v>
      </c>
      <c r="N31" s="19">
        <f t="shared" si="1"/>
        <v>0</v>
      </c>
      <c r="O31" s="20">
        <f t="shared" si="0"/>
        <v>0</v>
      </c>
      <c r="P31" s="20">
        <f t="shared" si="2"/>
        <v>0</v>
      </c>
      <c r="Q31" s="21">
        <f t="shared" si="3"/>
        <v>0</v>
      </c>
    </row>
    <row r="32" spans="1:17" x14ac:dyDescent="0.2">
      <c r="A32" s="37" t="s">
        <v>8</v>
      </c>
      <c r="B32" s="47">
        <v>0</v>
      </c>
      <c r="C32" s="48">
        <v>0</v>
      </c>
      <c r="D32" s="48">
        <v>0</v>
      </c>
      <c r="E32" s="49">
        <v>0</v>
      </c>
      <c r="F32" s="47">
        <v>0</v>
      </c>
      <c r="G32" s="48">
        <v>0</v>
      </c>
      <c r="H32" s="48">
        <v>0</v>
      </c>
      <c r="I32" s="49">
        <v>0</v>
      </c>
      <c r="J32" s="47">
        <v>0</v>
      </c>
      <c r="K32" s="48">
        <v>0</v>
      </c>
      <c r="L32" s="48">
        <v>0</v>
      </c>
      <c r="M32" s="49">
        <v>0</v>
      </c>
      <c r="N32" s="19">
        <f t="shared" si="1"/>
        <v>0</v>
      </c>
      <c r="O32" s="20">
        <f t="shared" si="0"/>
        <v>0</v>
      </c>
      <c r="P32" s="20">
        <f t="shared" si="2"/>
        <v>0</v>
      </c>
      <c r="Q32" s="21">
        <f t="shared" si="3"/>
        <v>0</v>
      </c>
    </row>
    <row r="33" spans="1:18" x14ac:dyDescent="0.2">
      <c r="A33" s="37" t="s">
        <v>9</v>
      </c>
      <c r="B33" s="47">
        <v>0</v>
      </c>
      <c r="C33" s="48">
        <v>0</v>
      </c>
      <c r="D33" s="48">
        <v>0</v>
      </c>
      <c r="E33" s="51">
        <v>0</v>
      </c>
      <c r="F33" s="47">
        <v>0</v>
      </c>
      <c r="G33" s="48">
        <v>0</v>
      </c>
      <c r="H33" s="48">
        <v>0</v>
      </c>
      <c r="I33" s="51">
        <v>0</v>
      </c>
      <c r="J33" s="47">
        <v>0</v>
      </c>
      <c r="K33" s="48">
        <v>0</v>
      </c>
      <c r="L33" s="48">
        <v>0</v>
      </c>
      <c r="M33" s="51">
        <v>0</v>
      </c>
      <c r="N33" s="19">
        <f t="shared" si="1"/>
        <v>0</v>
      </c>
      <c r="O33" s="20">
        <f t="shared" si="0"/>
        <v>0</v>
      </c>
      <c r="P33" s="20">
        <f>+N33-O33</f>
        <v>0</v>
      </c>
      <c r="Q33" s="23">
        <f t="shared" si="3"/>
        <v>0</v>
      </c>
    </row>
    <row r="34" spans="1:18" x14ac:dyDescent="0.2">
      <c r="A34" s="37" t="s">
        <v>10</v>
      </c>
      <c r="B34" s="47">
        <v>0</v>
      </c>
      <c r="C34" s="48">
        <v>0</v>
      </c>
      <c r="D34" s="48">
        <v>0</v>
      </c>
      <c r="E34" s="51">
        <v>0</v>
      </c>
      <c r="F34" s="47">
        <v>0</v>
      </c>
      <c r="G34" s="48">
        <v>0</v>
      </c>
      <c r="H34" s="48">
        <v>0</v>
      </c>
      <c r="I34" s="51">
        <v>0</v>
      </c>
      <c r="J34" s="47">
        <v>0</v>
      </c>
      <c r="K34" s="48">
        <v>0</v>
      </c>
      <c r="L34" s="48">
        <v>0</v>
      </c>
      <c r="M34" s="51">
        <v>0</v>
      </c>
      <c r="N34" s="19">
        <f t="shared" si="1"/>
        <v>0</v>
      </c>
      <c r="O34" s="20">
        <f t="shared" si="0"/>
        <v>0</v>
      </c>
      <c r="P34" s="20">
        <f t="shared" si="2"/>
        <v>0</v>
      </c>
      <c r="Q34" s="21">
        <f t="shared" si="3"/>
        <v>0</v>
      </c>
    </row>
    <row r="35" spans="1:18" x14ac:dyDescent="0.2">
      <c r="A35" s="37" t="s">
        <v>11</v>
      </c>
      <c r="B35" s="52">
        <v>0</v>
      </c>
      <c r="C35" s="48">
        <v>0</v>
      </c>
      <c r="D35" s="48">
        <v>0</v>
      </c>
      <c r="E35" s="49">
        <v>0</v>
      </c>
      <c r="F35" s="52">
        <v>0</v>
      </c>
      <c r="G35" s="48">
        <v>0</v>
      </c>
      <c r="H35" s="48">
        <v>0</v>
      </c>
      <c r="I35" s="47">
        <v>0</v>
      </c>
      <c r="J35" s="52">
        <v>0</v>
      </c>
      <c r="K35" s="48">
        <v>0</v>
      </c>
      <c r="L35" s="48">
        <v>0</v>
      </c>
      <c r="M35" s="47">
        <v>0</v>
      </c>
      <c r="N35" s="24">
        <f t="shared" si="1"/>
        <v>0</v>
      </c>
      <c r="O35" s="20">
        <f t="shared" si="0"/>
        <v>0</v>
      </c>
      <c r="P35" s="20">
        <f t="shared" si="2"/>
        <v>0</v>
      </c>
      <c r="Q35" s="23">
        <f>E19+I19+M19+E35+I35+M35</f>
        <v>0</v>
      </c>
      <c r="R35" s="25"/>
    </row>
    <row r="36" spans="1:18" x14ac:dyDescent="0.2">
      <c r="A36" s="37" t="s">
        <v>12</v>
      </c>
      <c r="B36" s="52">
        <v>0</v>
      </c>
      <c r="C36" s="48">
        <v>0</v>
      </c>
      <c r="D36" s="48">
        <v>0</v>
      </c>
      <c r="E36" s="51">
        <v>0</v>
      </c>
      <c r="F36" s="52">
        <v>0</v>
      </c>
      <c r="G36" s="48">
        <v>0</v>
      </c>
      <c r="H36" s="48">
        <v>0</v>
      </c>
      <c r="I36" s="47">
        <v>0</v>
      </c>
      <c r="J36" s="52">
        <v>0</v>
      </c>
      <c r="K36" s="48">
        <v>0</v>
      </c>
      <c r="L36" s="48">
        <v>0</v>
      </c>
      <c r="M36" s="47">
        <v>0</v>
      </c>
      <c r="N36" s="24">
        <f t="shared" si="1"/>
        <v>0</v>
      </c>
      <c r="O36" s="20">
        <f t="shared" si="0"/>
        <v>0</v>
      </c>
      <c r="P36" s="20">
        <f t="shared" si="2"/>
        <v>0</v>
      </c>
      <c r="Q36" s="21">
        <f t="shared" si="3"/>
        <v>0</v>
      </c>
      <c r="R36" s="10"/>
    </row>
    <row r="37" spans="1:18" x14ac:dyDescent="0.2">
      <c r="A37" s="38" t="s">
        <v>13</v>
      </c>
      <c r="B37" s="53">
        <v>0</v>
      </c>
      <c r="C37" s="54">
        <v>0</v>
      </c>
      <c r="D37" s="55">
        <v>0</v>
      </c>
      <c r="E37" s="56">
        <v>0</v>
      </c>
      <c r="F37" s="53">
        <v>0</v>
      </c>
      <c r="G37" s="54">
        <v>0</v>
      </c>
      <c r="H37" s="55">
        <v>0</v>
      </c>
      <c r="I37" s="56">
        <v>0</v>
      </c>
      <c r="J37" s="53">
        <v>0</v>
      </c>
      <c r="K37" s="54">
        <v>0</v>
      </c>
      <c r="L37" s="55">
        <v>0</v>
      </c>
      <c r="M37" s="56">
        <v>0</v>
      </c>
      <c r="N37" s="26">
        <f t="shared" si="1"/>
        <v>0</v>
      </c>
      <c r="O37" s="12">
        <f t="shared" si="0"/>
        <v>0</v>
      </c>
      <c r="P37" s="27">
        <f t="shared" si="2"/>
        <v>0</v>
      </c>
      <c r="Q37" s="28">
        <f t="shared" si="3"/>
        <v>0</v>
      </c>
    </row>
    <row r="38" spans="1:18" ht="15" customHeight="1" x14ac:dyDescent="0.2">
      <c r="A38" s="35" t="s">
        <v>14</v>
      </c>
      <c r="B38" s="11">
        <f>SUM(B26:B37)</f>
        <v>27413.998500000002</v>
      </c>
      <c r="C38" s="11">
        <f>SUM(C26:C37)</f>
        <v>37355.1489</v>
      </c>
      <c r="D38" s="11">
        <f>SUM(D26:D37)</f>
        <v>-9941.1504000000023</v>
      </c>
      <c r="E38" s="13"/>
      <c r="F38" s="11">
        <f>SUM(F26:F37)</f>
        <v>1654.3416999999999</v>
      </c>
      <c r="G38" s="11">
        <f>SUM(G26:G37)</f>
        <v>5275.3566000000001</v>
      </c>
      <c r="H38" s="11">
        <f>SUM(H26:H37)</f>
        <v>-3621.0149000000006</v>
      </c>
      <c r="I38" s="13"/>
      <c r="J38" s="11">
        <f>SUM(J26:J37)</f>
        <v>1097.9223999999999</v>
      </c>
      <c r="K38" s="11">
        <f>SUM(K26:K37)</f>
        <v>1139.8700000000001</v>
      </c>
      <c r="L38" s="11">
        <f>SUM(L26:L37)</f>
        <v>-41.947600000000079</v>
      </c>
      <c r="M38" s="13"/>
      <c r="N38" s="11">
        <f>SUM(N26:N37)</f>
        <v>337056.0601</v>
      </c>
      <c r="O38" s="11">
        <f>SUM(O26:O37)</f>
        <v>313673.826</v>
      </c>
      <c r="P38" s="12">
        <f>SUM(P26:P37)</f>
        <v>23382.234100000031</v>
      </c>
      <c r="Q38" s="13"/>
    </row>
    <row r="39" spans="1:18" x14ac:dyDescent="0.2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8" ht="13.2" x14ac:dyDescent="0.25">
      <c r="A40" s="29"/>
      <c r="B40" s="59" t="s">
        <v>28</v>
      </c>
      <c r="C40" s="60"/>
      <c r="D40" s="60"/>
      <c r="E40" s="61"/>
      <c r="F40" s="59" t="s">
        <v>33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8" ht="13.2" x14ac:dyDescent="0.25">
      <c r="A41" s="34" t="s">
        <v>1</v>
      </c>
      <c r="B41" s="59" t="s">
        <v>29</v>
      </c>
      <c r="C41" s="60"/>
      <c r="D41" s="60"/>
      <c r="E41" s="61"/>
      <c r="F41" s="59" t="s">
        <v>30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8" x14ac:dyDescent="0.2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8" x14ac:dyDescent="0.2">
      <c r="A43" s="36" t="s">
        <v>2</v>
      </c>
      <c r="B43" s="45">
        <v>2280.529</v>
      </c>
      <c r="C43" s="45">
        <v>2894.6026000000002</v>
      </c>
      <c r="D43" s="48">
        <v>-614.07360000000017</v>
      </c>
      <c r="E43" s="48">
        <v>604005.79639999999</v>
      </c>
      <c r="F43" s="52">
        <v>6761.5482000000002</v>
      </c>
      <c r="G43" s="45">
        <v>4233.5074000000004</v>
      </c>
      <c r="H43" s="45">
        <v>2528.0407999999998</v>
      </c>
      <c r="I43" s="45">
        <v>195661.75399999999</v>
      </c>
      <c r="J43" s="30"/>
      <c r="K43" s="30"/>
      <c r="L43" s="30"/>
      <c r="M43" s="30"/>
      <c r="N43" s="2"/>
      <c r="O43" s="2"/>
      <c r="P43" s="2"/>
      <c r="Q43" s="2"/>
    </row>
    <row r="44" spans="1:18" x14ac:dyDescent="0.2">
      <c r="A44" s="37" t="s">
        <v>3</v>
      </c>
      <c r="B44" s="48">
        <v>2441.3337999999999</v>
      </c>
      <c r="C44" s="48">
        <v>2204.4074999999998</v>
      </c>
      <c r="D44" s="48">
        <v>236.92630000000008</v>
      </c>
      <c r="E44" s="48">
        <v>617569.30870000005</v>
      </c>
      <c r="F44" s="52">
        <v>5859.7082</v>
      </c>
      <c r="G44" s="48">
        <v>4634.4637000000002</v>
      </c>
      <c r="H44" s="48">
        <v>1225.2444999999998</v>
      </c>
      <c r="I44" s="48">
        <v>196808.7585</v>
      </c>
      <c r="J44" s="30"/>
      <c r="K44" s="30"/>
      <c r="L44" s="30"/>
      <c r="M44" s="30"/>
      <c r="N44" s="2"/>
      <c r="O44" s="2"/>
      <c r="P44" s="2"/>
      <c r="Q44" s="2"/>
    </row>
    <row r="45" spans="1:18" x14ac:dyDescent="0.2">
      <c r="A45" s="37" t="s">
        <v>4</v>
      </c>
      <c r="B45" s="48">
        <v>3227.0722999999998</v>
      </c>
      <c r="C45" s="48">
        <v>3215.42</v>
      </c>
      <c r="D45" s="48">
        <v>11.652299999999741</v>
      </c>
      <c r="E45" s="48">
        <v>648645.16350000002</v>
      </c>
      <c r="F45" s="52">
        <v>7228.2168000000001</v>
      </c>
      <c r="G45" s="48">
        <v>6887.9173000000001</v>
      </c>
      <c r="H45" s="48">
        <v>340.29950000000008</v>
      </c>
      <c r="I45" s="48">
        <v>198995.63430000001</v>
      </c>
      <c r="J45" s="30"/>
      <c r="K45" s="30"/>
      <c r="L45" s="30"/>
      <c r="M45" s="30"/>
      <c r="N45" s="2"/>
      <c r="O45" s="2"/>
      <c r="P45" s="2"/>
      <c r="Q45" s="2"/>
    </row>
    <row r="46" spans="1:18" x14ac:dyDescent="0.2">
      <c r="A46" s="37" t="s">
        <v>5</v>
      </c>
      <c r="B46" s="48">
        <v>0</v>
      </c>
      <c r="C46" s="48">
        <v>0</v>
      </c>
      <c r="D46" s="48">
        <v>0</v>
      </c>
      <c r="E46" s="48">
        <v>0</v>
      </c>
      <c r="F46" s="52">
        <v>0</v>
      </c>
      <c r="G46" s="48">
        <v>0</v>
      </c>
      <c r="H46" s="48">
        <v>0</v>
      </c>
      <c r="I46" s="48">
        <v>0</v>
      </c>
      <c r="J46" s="30"/>
      <c r="K46" s="30"/>
      <c r="L46" s="30"/>
      <c r="M46" s="30"/>
      <c r="N46" s="2"/>
      <c r="O46" s="2"/>
      <c r="P46" s="2"/>
      <c r="Q46" s="2"/>
    </row>
    <row r="47" spans="1:18" x14ac:dyDescent="0.2">
      <c r="A47" s="37" t="s">
        <v>6</v>
      </c>
      <c r="B47" s="48">
        <v>0</v>
      </c>
      <c r="C47" s="48">
        <v>0</v>
      </c>
      <c r="D47" s="48">
        <v>0</v>
      </c>
      <c r="E47" s="48">
        <v>0</v>
      </c>
      <c r="F47" s="52">
        <v>0</v>
      </c>
      <c r="G47" s="48">
        <v>0</v>
      </c>
      <c r="H47" s="48">
        <v>0</v>
      </c>
      <c r="I47" s="48">
        <v>0</v>
      </c>
      <c r="J47" s="30"/>
      <c r="K47" s="30"/>
      <c r="L47" s="30"/>
      <c r="M47" s="30"/>
      <c r="N47" s="2"/>
      <c r="O47" s="2"/>
      <c r="P47" s="2"/>
      <c r="Q47" s="2"/>
    </row>
    <row r="48" spans="1:18" x14ac:dyDescent="0.2">
      <c r="A48" s="37" t="s">
        <v>7</v>
      </c>
      <c r="B48" s="48">
        <v>0</v>
      </c>
      <c r="C48" s="48">
        <v>0</v>
      </c>
      <c r="D48" s="48">
        <v>0</v>
      </c>
      <c r="E48" s="48">
        <v>0</v>
      </c>
      <c r="F48" s="52">
        <v>0</v>
      </c>
      <c r="G48" s="48">
        <v>0</v>
      </c>
      <c r="H48" s="48">
        <v>0</v>
      </c>
      <c r="I48" s="48">
        <v>0</v>
      </c>
      <c r="J48" s="30"/>
      <c r="K48" s="30"/>
      <c r="L48" s="30"/>
      <c r="M48" s="30"/>
      <c r="N48" s="2"/>
      <c r="O48" s="2"/>
      <c r="P48" s="2"/>
      <c r="Q48" s="2"/>
    </row>
    <row r="49" spans="1:17" x14ac:dyDescent="0.2">
      <c r="A49" s="37" t="s">
        <v>8</v>
      </c>
      <c r="B49" s="48">
        <v>0</v>
      </c>
      <c r="C49" s="48">
        <v>0</v>
      </c>
      <c r="D49" s="48">
        <v>0</v>
      </c>
      <c r="E49" s="48">
        <v>0</v>
      </c>
      <c r="F49" s="52">
        <v>0</v>
      </c>
      <c r="G49" s="48">
        <v>0</v>
      </c>
      <c r="H49" s="48">
        <v>0</v>
      </c>
      <c r="I49" s="48">
        <v>0</v>
      </c>
      <c r="J49" s="30"/>
      <c r="K49" s="30"/>
      <c r="L49" s="30"/>
      <c r="M49" s="30"/>
      <c r="N49" s="2"/>
      <c r="O49" s="2"/>
      <c r="P49" s="2"/>
      <c r="Q49" s="2"/>
    </row>
    <row r="50" spans="1:17" x14ac:dyDescent="0.2">
      <c r="A50" s="37" t="s">
        <v>9</v>
      </c>
      <c r="B50" s="48">
        <v>0</v>
      </c>
      <c r="C50" s="48">
        <v>0</v>
      </c>
      <c r="D50" s="48">
        <v>0</v>
      </c>
      <c r="E50" s="48">
        <v>0</v>
      </c>
      <c r="F50" s="52">
        <v>0</v>
      </c>
      <c r="G50" s="48">
        <v>0</v>
      </c>
      <c r="H50" s="48">
        <v>0</v>
      </c>
      <c r="I50" s="48">
        <v>0</v>
      </c>
      <c r="J50" s="30"/>
      <c r="K50" s="30"/>
      <c r="L50" s="30"/>
      <c r="M50" s="30"/>
      <c r="N50" s="2"/>
      <c r="O50" s="2"/>
      <c r="P50" s="2"/>
      <c r="Q50" s="2"/>
    </row>
    <row r="51" spans="1:17" x14ac:dyDescent="0.2">
      <c r="A51" s="37" t="s">
        <v>10</v>
      </c>
      <c r="B51" s="48">
        <v>0</v>
      </c>
      <c r="C51" s="48">
        <v>0</v>
      </c>
      <c r="D51" s="48">
        <v>0</v>
      </c>
      <c r="E51" s="48">
        <v>0</v>
      </c>
      <c r="F51" s="52">
        <v>0</v>
      </c>
      <c r="G51" s="48">
        <v>0</v>
      </c>
      <c r="H51" s="48">
        <v>0</v>
      </c>
      <c r="I51" s="48">
        <v>0</v>
      </c>
      <c r="J51" s="30"/>
      <c r="K51" s="30"/>
      <c r="L51" s="30"/>
      <c r="M51" s="30"/>
      <c r="N51" s="2"/>
      <c r="O51" s="2"/>
      <c r="P51" s="2"/>
      <c r="Q51" s="2"/>
    </row>
    <row r="52" spans="1:17" x14ac:dyDescent="0.2">
      <c r="A52" s="37" t="s">
        <v>11</v>
      </c>
      <c r="B52" s="48">
        <v>0</v>
      </c>
      <c r="C52" s="48">
        <v>0</v>
      </c>
      <c r="D52" s="48">
        <v>0</v>
      </c>
      <c r="E52" s="48">
        <v>0</v>
      </c>
      <c r="F52" s="52">
        <v>0</v>
      </c>
      <c r="G52" s="48">
        <v>0</v>
      </c>
      <c r="H52" s="48">
        <v>0</v>
      </c>
      <c r="I52" s="48">
        <v>0</v>
      </c>
      <c r="J52" s="43"/>
      <c r="K52" s="30"/>
      <c r="L52" s="30"/>
      <c r="M52" s="30"/>
      <c r="N52" s="2"/>
      <c r="O52" s="2"/>
      <c r="P52" s="2"/>
      <c r="Q52" s="2"/>
    </row>
    <row r="53" spans="1:17" x14ac:dyDescent="0.2">
      <c r="A53" s="37" t="s">
        <v>12</v>
      </c>
      <c r="B53" s="48">
        <v>0</v>
      </c>
      <c r="C53" s="48">
        <v>0</v>
      </c>
      <c r="D53" s="48">
        <v>0</v>
      </c>
      <c r="E53" s="48">
        <v>0</v>
      </c>
      <c r="F53" s="52">
        <v>0</v>
      </c>
      <c r="G53" s="48">
        <v>0</v>
      </c>
      <c r="H53" s="48">
        <v>0</v>
      </c>
      <c r="I53" s="48">
        <v>0</v>
      </c>
      <c r="J53" s="43"/>
      <c r="K53" s="30"/>
      <c r="L53" s="30"/>
      <c r="M53" s="30"/>
      <c r="N53" s="2"/>
      <c r="O53" s="2"/>
      <c r="P53" s="2"/>
      <c r="Q53" s="2"/>
    </row>
    <row r="54" spans="1:17" x14ac:dyDescent="0.2">
      <c r="A54" s="38" t="s">
        <v>13</v>
      </c>
      <c r="B54" s="54">
        <v>0</v>
      </c>
      <c r="C54" s="54">
        <v>0</v>
      </c>
      <c r="D54" s="58">
        <v>0</v>
      </c>
      <c r="E54" s="54">
        <v>0</v>
      </c>
      <c r="F54" s="53">
        <v>0</v>
      </c>
      <c r="G54" s="54">
        <v>0</v>
      </c>
      <c r="H54" s="55">
        <v>0</v>
      </c>
      <c r="I54" s="54">
        <v>0</v>
      </c>
      <c r="J54" s="30"/>
      <c r="K54" s="30"/>
      <c r="L54" s="30"/>
      <c r="M54" s="30"/>
      <c r="N54" s="2"/>
      <c r="O54" s="2"/>
      <c r="P54" s="2"/>
      <c r="Q54" s="2"/>
    </row>
    <row r="55" spans="1:17" x14ac:dyDescent="0.2">
      <c r="A55" s="35" t="s">
        <v>14</v>
      </c>
      <c r="B55" s="11">
        <f>SUM(B43:B54)</f>
        <v>7948.9350999999997</v>
      </c>
      <c r="C55" s="11">
        <f>SUM(C43:C54)</f>
        <v>8314.4300999999996</v>
      </c>
      <c r="D55" s="11">
        <f>SUM(D43:D54)</f>
        <v>-365.49500000000035</v>
      </c>
      <c r="E55" s="13"/>
      <c r="F55" s="11">
        <f>SUM(F43:F54)</f>
        <v>19849.4732</v>
      </c>
      <c r="G55" s="11">
        <f>SUM(G43:G54)</f>
        <v>15755.8884</v>
      </c>
      <c r="H55" s="11">
        <f>SUM(H43:H54)</f>
        <v>4093.5847999999996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x14ac:dyDescent="0.2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">
      <c r="A57" s="40" t="s">
        <v>24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2" t="s">
        <v>27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6.2" x14ac:dyDescent="0.3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2" x14ac:dyDescent="0.2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31</v>
      </c>
      <c r="K65" s="60" t="s">
        <v>0</v>
      </c>
      <c r="L65" s="60"/>
      <c r="M65" s="61"/>
      <c r="N65" s="2"/>
      <c r="O65" s="2"/>
      <c r="P65" s="2"/>
      <c r="Q65" s="2"/>
    </row>
    <row r="66" spans="1:17" x14ac:dyDescent="0.2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x14ac:dyDescent="0.2">
      <c r="A67" s="36" t="s">
        <v>2</v>
      </c>
      <c r="B67" s="44">
        <v>68785.224199999997</v>
      </c>
      <c r="C67" s="45">
        <v>52508.273200000003</v>
      </c>
      <c r="D67" s="45">
        <v>16276.950999999994</v>
      </c>
      <c r="E67" s="46">
        <v>3000900.2623999999</v>
      </c>
      <c r="F67" s="44">
        <v>10318.458199999999</v>
      </c>
      <c r="G67" s="45">
        <v>11720.6983</v>
      </c>
      <c r="H67" s="45">
        <v>-1402.2401000000009</v>
      </c>
      <c r="I67" s="46">
        <v>1048154.7064</v>
      </c>
      <c r="J67" s="44">
        <v>14325.152599999999</v>
      </c>
      <c r="K67" s="45">
        <v>9583.1298000000006</v>
      </c>
      <c r="L67" s="45">
        <v>4742.0227999999988</v>
      </c>
      <c r="M67" s="46">
        <v>454809.37640000001</v>
      </c>
      <c r="N67" s="2"/>
      <c r="O67" s="2"/>
      <c r="P67" s="2"/>
      <c r="Q67" s="2"/>
    </row>
    <row r="68" spans="1:17" x14ac:dyDescent="0.2">
      <c r="A68" s="37" t="s">
        <v>3</v>
      </c>
      <c r="B68" s="47">
        <v>64373.681499999999</v>
      </c>
      <c r="C68" s="48">
        <v>55812.3174</v>
      </c>
      <c r="D68" s="48">
        <v>8561.3640999999989</v>
      </c>
      <c r="E68" s="49">
        <v>3110130.2924000002</v>
      </c>
      <c r="F68" s="47">
        <v>9905.4631000000008</v>
      </c>
      <c r="G68" s="48">
        <v>11464.0707</v>
      </c>
      <c r="H68" s="48">
        <v>-1558.6075999999994</v>
      </c>
      <c r="I68" s="49">
        <v>1062671.8133</v>
      </c>
      <c r="J68" s="47">
        <v>13350.7698</v>
      </c>
      <c r="K68" s="48">
        <v>9334.3436000000002</v>
      </c>
      <c r="L68" s="48">
        <v>4016.4261999999999</v>
      </c>
      <c r="M68" s="49">
        <v>456439.38799999998</v>
      </c>
      <c r="N68" s="2"/>
      <c r="O68" s="2"/>
      <c r="P68" s="2"/>
      <c r="Q68" s="2"/>
    </row>
    <row r="69" spans="1:17" x14ac:dyDescent="0.2">
      <c r="A69" s="37" t="s">
        <v>4</v>
      </c>
      <c r="B69" s="47">
        <v>80063.237099999998</v>
      </c>
      <c r="C69" s="48">
        <v>66466.270499999999</v>
      </c>
      <c r="D69" s="48">
        <v>13596.9666</v>
      </c>
      <c r="E69" s="49">
        <v>3310461.4177999999</v>
      </c>
      <c r="F69" s="47">
        <v>14265.1962</v>
      </c>
      <c r="G69" s="48">
        <v>16796.098300000001</v>
      </c>
      <c r="H69" s="48">
        <v>-2530.9021000000012</v>
      </c>
      <c r="I69" s="49">
        <v>1103142.1843000001</v>
      </c>
      <c r="J69" s="47">
        <v>15199.805399999999</v>
      </c>
      <c r="K69" s="48">
        <v>11289.3321</v>
      </c>
      <c r="L69" s="48">
        <v>3910.4732999999997</v>
      </c>
      <c r="M69" s="49">
        <v>464921.09820000001</v>
      </c>
      <c r="N69" s="2"/>
      <c r="O69" s="2"/>
      <c r="P69" s="2"/>
      <c r="Q69" s="2"/>
    </row>
    <row r="70" spans="1:17" x14ac:dyDescent="0.2">
      <c r="A70" s="37" t="s">
        <v>5</v>
      </c>
      <c r="B70" s="47">
        <v>0</v>
      </c>
      <c r="C70" s="48">
        <v>0</v>
      </c>
      <c r="D70" s="48">
        <v>0</v>
      </c>
      <c r="E70" s="49">
        <v>0</v>
      </c>
      <c r="F70" s="47">
        <v>0</v>
      </c>
      <c r="G70" s="48">
        <v>0</v>
      </c>
      <c r="H70" s="48">
        <v>0</v>
      </c>
      <c r="I70" s="49">
        <v>0</v>
      </c>
      <c r="J70" s="47">
        <v>0</v>
      </c>
      <c r="K70" s="48">
        <v>0</v>
      </c>
      <c r="L70" s="48">
        <v>0</v>
      </c>
      <c r="M70" s="49">
        <v>0</v>
      </c>
      <c r="N70" s="2"/>
      <c r="O70" s="2"/>
      <c r="P70" s="2"/>
      <c r="Q70" s="2"/>
    </row>
    <row r="71" spans="1:17" x14ac:dyDescent="0.2">
      <c r="A71" s="37" t="s">
        <v>6</v>
      </c>
      <c r="B71" s="47">
        <v>0</v>
      </c>
      <c r="C71" s="48">
        <v>0</v>
      </c>
      <c r="D71" s="48">
        <v>0</v>
      </c>
      <c r="E71" s="50">
        <v>0</v>
      </c>
      <c r="F71" s="47">
        <v>0</v>
      </c>
      <c r="G71" s="48">
        <v>0</v>
      </c>
      <c r="H71" s="48">
        <v>0</v>
      </c>
      <c r="I71" s="50">
        <v>0</v>
      </c>
      <c r="J71" s="47">
        <v>0</v>
      </c>
      <c r="K71" s="48">
        <v>0</v>
      </c>
      <c r="L71" s="48">
        <v>0</v>
      </c>
      <c r="M71" s="50">
        <v>0</v>
      </c>
      <c r="N71" s="2"/>
      <c r="O71" s="2"/>
      <c r="P71" s="2"/>
      <c r="Q71" s="2"/>
    </row>
    <row r="72" spans="1:17" x14ac:dyDescent="0.2">
      <c r="A72" s="37" t="s">
        <v>7</v>
      </c>
      <c r="B72" s="47">
        <v>0</v>
      </c>
      <c r="C72" s="48">
        <v>0</v>
      </c>
      <c r="D72" s="48">
        <v>0</v>
      </c>
      <c r="E72" s="49">
        <v>0</v>
      </c>
      <c r="F72" s="47">
        <v>0</v>
      </c>
      <c r="G72" s="48">
        <v>0</v>
      </c>
      <c r="H72" s="48">
        <v>0</v>
      </c>
      <c r="I72" s="49">
        <v>0</v>
      </c>
      <c r="J72" s="47">
        <v>0</v>
      </c>
      <c r="K72" s="48">
        <v>0</v>
      </c>
      <c r="L72" s="48">
        <v>0</v>
      </c>
      <c r="M72" s="49">
        <v>0</v>
      </c>
      <c r="N72" s="2"/>
      <c r="O72" s="2"/>
      <c r="P72" s="2"/>
      <c r="Q72" s="2"/>
    </row>
    <row r="73" spans="1:17" x14ac:dyDescent="0.2">
      <c r="A73" s="37" t="s">
        <v>8</v>
      </c>
      <c r="B73" s="47">
        <v>0</v>
      </c>
      <c r="C73" s="48">
        <v>0</v>
      </c>
      <c r="D73" s="48">
        <v>0</v>
      </c>
      <c r="E73" s="49">
        <v>0</v>
      </c>
      <c r="F73" s="47">
        <v>0</v>
      </c>
      <c r="G73" s="48">
        <v>0</v>
      </c>
      <c r="H73" s="48">
        <v>0</v>
      </c>
      <c r="I73" s="49">
        <v>0</v>
      </c>
      <c r="J73" s="47">
        <v>0</v>
      </c>
      <c r="K73" s="48">
        <v>0</v>
      </c>
      <c r="L73" s="48">
        <v>0</v>
      </c>
      <c r="M73" s="49">
        <v>0</v>
      </c>
      <c r="N73" s="2"/>
      <c r="O73" s="2"/>
      <c r="P73" s="2"/>
      <c r="Q73" s="2"/>
    </row>
    <row r="74" spans="1:17" x14ac:dyDescent="0.2">
      <c r="A74" s="37" t="s">
        <v>9</v>
      </c>
      <c r="B74" s="47">
        <v>0</v>
      </c>
      <c r="C74" s="48">
        <v>0</v>
      </c>
      <c r="D74" s="48">
        <v>0</v>
      </c>
      <c r="E74" s="51">
        <v>0</v>
      </c>
      <c r="F74" s="47">
        <v>0</v>
      </c>
      <c r="G74" s="48">
        <v>0</v>
      </c>
      <c r="H74" s="48">
        <v>0</v>
      </c>
      <c r="I74" s="51">
        <v>0</v>
      </c>
      <c r="J74" s="47">
        <v>0</v>
      </c>
      <c r="K74" s="48">
        <v>0</v>
      </c>
      <c r="L74" s="48">
        <v>0</v>
      </c>
      <c r="M74" s="51">
        <v>0</v>
      </c>
      <c r="N74" s="2"/>
      <c r="O74" s="2"/>
      <c r="P74" s="2"/>
      <c r="Q74" s="2"/>
    </row>
    <row r="75" spans="1:17" x14ac:dyDescent="0.2">
      <c r="A75" s="37" t="s">
        <v>10</v>
      </c>
      <c r="B75" s="47">
        <v>0</v>
      </c>
      <c r="C75" s="48">
        <v>0</v>
      </c>
      <c r="D75" s="48">
        <v>0</v>
      </c>
      <c r="E75" s="51">
        <v>0</v>
      </c>
      <c r="F75" s="47">
        <v>0</v>
      </c>
      <c r="G75" s="48">
        <v>0</v>
      </c>
      <c r="H75" s="48">
        <v>0</v>
      </c>
      <c r="I75" s="51">
        <v>0</v>
      </c>
      <c r="J75" s="47">
        <v>0</v>
      </c>
      <c r="K75" s="48">
        <v>0</v>
      </c>
      <c r="L75" s="48">
        <v>0</v>
      </c>
      <c r="M75" s="49">
        <v>0</v>
      </c>
      <c r="N75" s="2"/>
      <c r="O75" s="2"/>
      <c r="P75" s="2"/>
      <c r="Q75" s="2"/>
    </row>
    <row r="76" spans="1:17" x14ac:dyDescent="0.2">
      <c r="A76" s="37" t="s">
        <v>11</v>
      </c>
      <c r="B76" s="52">
        <v>0</v>
      </c>
      <c r="C76" s="48">
        <v>0</v>
      </c>
      <c r="D76" s="48">
        <v>0</v>
      </c>
      <c r="E76" s="47">
        <v>0</v>
      </c>
      <c r="F76" s="52">
        <v>0</v>
      </c>
      <c r="G76" s="48">
        <v>0</v>
      </c>
      <c r="H76" s="48">
        <v>0</v>
      </c>
      <c r="I76" s="47">
        <v>0</v>
      </c>
      <c r="J76" s="52">
        <v>0</v>
      </c>
      <c r="K76" s="48">
        <v>0</v>
      </c>
      <c r="L76" s="48">
        <v>0</v>
      </c>
      <c r="M76" s="51">
        <v>0</v>
      </c>
      <c r="N76" s="2"/>
      <c r="O76" s="2"/>
      <c r="P76" s="2"/>
      <c r="Q76" s="2"/>
    </row>
    <row r="77" spans="1:17" x14ac:dyDescent="0.2">
      <c r="A77" s="37" t="s">
        <v>12</v>
      </c>
      <c r="B77" s="52">
        <v>0</v>
      </c>
      <c r="C77" s="48">
        <v>0</v>
      </c>
      <c r="D77" s="48">
        <v>0</v>
      </c>
      <c r="E77" s="47">
        <v>0</v>
      </c>
      <c r="F77" s="52">
        <v>0</v>
      </c>
      <c r="G77" s="48">
        <v>0</v>
      </c>
      <c r="H77" s="48">
        <v>0</v>
      </c>
      <c r="I77" s="47">
        <v>0</v>
      </c>
      <c r="J77" s="52">
        <v>0</v>
      </c>
      <c r="K77" s="48">
        <v>0</v>
      </c>
      <c r="L77" s="48">
        <v>0</v>
      </c>
      <c r="M77" s="49">
        <v>0</v>
      </c>
      <c r="N77" s="2"/>
      <c r="O77" s="2"/>
      <c r="P77" s="2"/>
      <c r="Q77" s="2"/>
    </row>
    <row r="78" spans="1:17" x14ac:dyDescent="0.2">
      <c r="A78" s="38" t="s">
        <v>13</v>
      </c>
      <c r="B78" s="53">
        <v>0</v>
      </c>
      <c r="C78" s="54">
        <v>0</v>
      </c>
      <c r="D78" s="55">
        <v>0</v>
      </c>
      <c r="E78" s="56">
        <v>0</v>
      </c>
      <c r="F78" s="53">
        <v>0</v>
      </c>
      <c r="G78" s="54">
        <v>0</v>
      </c>
      <c r="H78" s="55">
        <v>0</v>
      </c>
      <c r="I78" s="56">
        <v>0</v>
      </c>
      <c r="J78" s="53">
        <v>0</v>
      </c>
      <c r="K78" s="54">
        <v>0</v>
      </c>
      <c r="L78" s="55">
        <v>0</v>
      </c>
      <c r="M78" s="56">
        <v>0</v>
      </c>
      <c r="N78" s="2"/>
      <c r="O78" s="2"/>
      <c r="P78" s="2"/>
      <c r="Q78" s="2"/>
    </row>
    <row r="79" spans="1:17" x14ac:dyDescent="0.2">
      <c r="A79" s="35" t="s">
        <v>14</v>
      </c>
      <c r="B79" s="11">
        <f>SUM(B67:B78)</f>
        <v>213222.1428</v>
      </c>
      <c r="C79" s="11">
        <f>SUM(C67:C78)</f>
        <v>174786.86109999998</v>
      </c>
      <c r="D79" s="11">
        <f>SUM(D67:D78)</f>
        <v>38435.281699999992</v>
      </c>
      <c r="E79" s="13"/>
      <c r="F79" s="11">
        <f>SUM(F67:F78)</f>
        <v>34489.1175</v>
      </c>
      <c r="G79" s="11">
        <f>SUM(G67:G78)</f>
        <v>39980.867299999998</v>
      </c>
      <c r="H79" s="11">
        <f>SUM(H67:H78)</f>
        <v>-5491.7498000000014</v>
      </c>
      <c r="I79" s="13"/>
      <c r="J79" s="11">
        <f>SUM(J67:J78)</f>
        <v>42875.727800000001</v>
      </c>
      <c r="K79" s="11">
        <f>SUM(K67:K78)</f>
        <v>30206.805500000002</v>
      </c>
      <c r="L79" s="11">
        <f>SUM(L67:L78)</f>
        <v>12668.922299999998</v>
      </c>
      <c r="M79" s="13"/>
      <c r="N79" s="2"/>
      <c r="O79" s="2"/>
      <c r="P79" s="2"/>
      <c r="Q79" s="2"/>
    </row>
    <row r="80" spans="1:17" x14ac:dyDescent="0.2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3.2" x14ac:dyDescent="0.25">
      <c r="A81" s="34" t="s">
        <v>1</v>
      </c>
      <c r="B81" s="59" t="s">
        <v>32</v>
      </c>
      <c r="C81" s="60" t="s">
        <v>0</v>
      </c>
      <c r="D81" s="60"/>
      <c r="E81" s="61"/>
      <c r="F81" s="59" t="s">
        <v>21</v>
      </c>
      <c r="G81" s="60" t="s">
        <v>0</v>
      </c>
      <c r="H81" s="60"/>
      <c r="I81" s="61"/>
      <c r="J81" s="59" t="s">
        <v>22</v>
      </c>
      <c r="K81" s="60" t="s">
        <v>0</v>
      </c>
      <c r="L81" s="60"/>
      <c r="M81" s="61"/>
      <c r="N81" s="59" t="s">
        <v>23</v>
      </c>
      <c r="O81" s="60" t="s">
        <v>0</v>
      </c>
      <c r="P81" s="60"/>
      <c r="Q81" s="61"/>
      <c r="R81" s="33"/>
    </row>
    <row r="82" spans="1:18" x14ac:dyDescent="0.2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x14ac:dyDescent="0.2">
      <c r="A83" s="36" t="s">
        <v>2</v>
      </c>
      <c r="B83" s="44">
        <v>8149.0820999999996</v>
      </c>
      <c r="C83" s="45">
        <v>10619.7287</v>
      </c>
      <c r="D83" s="45">
        <v>-2470.6466</v>
      </c>
      <c r="E83" s="46">
        <v>272672.23719999997</v>
      </c>
      <c r="F83" s="44">
        <v>559.57129999999995</v>
      </c>
      <c r="G83" s="45">
        <v>2947.1615000000002</v>
      </c>
      <c r="H83" s="45">
        <v>-2387.5902000000001</v>
      </c>
      <c r="I83" s="46">
        <v>30231.612400000002</v>
      </c>
      <c r="J83" s="44">
        <v>762.73509999999999</v>
      </c>
      <c r="K83" s="45">
        <v>603.32770000000005</v>
      </c>
      <c r="L83" s="45">
        <v>159.40739999999994</v>
      </c>
      <c r="M83" s="46">
        <v>46317.104599999999</v>
      </c>
      <c r="N83" s="16">
        <f>B67+F67+J67+B83+F83+J83</f>
        <v>102900.22349999999</v>
      </c>
      <c r="O83" s="17">
        <f>C67+G67+K67+C83+G83+K83</f>
        <v>87982.319199999984</v>
      </c>
      <c r="P83" s="17">
        <f>+N83-O83</f>
        <v>14917.904300000009</v>
      </c>
      <c r="Q83" s="18">
        <f>E67+I67+M67+E83+I83+M83</f>
        <v>4853085.2994000008</v>
      </c>
      <c r="R83" s="33"/>
    </row>
    <row r="84" spans="1:18" x14ac:dyDescent="0.2">
      <c r="A84" s="37" t="s">
        <v>3</v>
      </c>
      <c r="B84" s="47">
        <v>8404.8071999999993</v>
      </c>
      <c r="C84" s="48">
        <v>10177.751</v>
      </c>
      <c r="D84" s="48">
        <v>-1772.9438000000009</v>
      </c>
      <c r="E84" s="49">
        <v>271274.5552</v>
      </c>
      <c r="F84" s="47">
        <v>538.79359999999997</v>
      </c>
      <c r="G84" s="48">
        <v>667.21469999999999</v>
      </c>
      <c r="H84" s="48">
        <v>-128.42110000000002</v>
      </c>
      <c r="I84" s="49">
        <v>30092.218199999999</v>
      </c>
      <c r="J84" s="47">
        <v>256.91579999999999</v>
      </c>
      <c r="K84" s="48">
        <v>332.02760000000001</v>
      </c>
      <c r="L84" s="48">
        <v>-75.111800000000017</v>
      </c>
      <c r="M84" s="49">
        <v>46204.569900000002</v>
      </c>
      <c r="N84" s="19">
        <f t="shared" ref="N84:O89" si="4">B68+F68+J68+B84+F84+J84</f>
        <v>96830.430999999997</v>
      </c>
      <c r="O84" s="20">
        <f t="shared" si="4"/>
        <v>87787.725000000006</v>
      </c>
      <c r="P84" s="20">
        <f t="shared" ref="P84:P89" si="5">+N84-O84</f>
        <v>9042.705999999991</v>
      </c>
      <c r="Q84" s="21">
        <f t="shared" ref="Q84:Q89" si="6">E68+I68+M68+E84+I84+M84</f>
        <v>4976812.8370000012</v>
      </c>
      <c r="R84" s="33"/>
    </row>
    <row r="85" spans="1:18" x14ac:dyDescent="0.2">
      <c r="A85" s="37" t="s">
        <v>4</v>
      </c>
      <c r="B85" s="47">
        <v>10739.8169</v>
      </c>
      <c r="C85" s="48">
        <v>15045.201999999999</v>
      </c>
      <c r="D85" s="48">
        <v>-4305.3850999999995</v>
      </c>
      <c r="E85" s="49">
        <v>268334.679</v>
      </c>
      <c r="F85" s="47">
        <v>554.50660000000005</v>
      </c>
      <c r="G85" s="48">
        <v>1623.4548</v>
      </c>
      <c r="H85" s="48">
        <v>-1068.9481999999998</v>
      </c>
      <c r="I85" s="49">
        <v>28926.934000000001</v>
      </c>
      <c r="J85" s="47">
        <v>78.271500000000003</v>
      </c>
      <c r="K85" s="48">
        <v>204.5147</v>
      </c>
      <c r="L85" s="48">
        <v>-126.2432</v>
      </c>
      <c r="M85" s="49">
        <v>46810.761299999998</v>
      </c>
      <c r="N85" s="19">
        <f t="shared" si="4"/>
        <v>120900.8337</v>
      </c>
      <c r="O85" s="20">
        <f t="shared" si="4"/>
        <v>111424.87240000001</v>
      </c>
      <c r="P85" s="20">
        <f t="shared" si="5"/>
        <v>9475.9612999999954</v>
      </c>
      <c r="Q85" s="21">
        <f t="shared" si="6"/>
        <v>5222597.0746000009</v>
      </c>
      <c r="R85" s="33"/>
    </row>
    <row r="86" spans="1:18" x14ac:dyDescent="0.2">
      <c r="A86" s="37" t="s">
        <v>5</v>
      </c>
      <c r="B86" s="47">
        <v>0</v>
      </c>
      <c r="C86" s="48">
        <v>0</v>
      </c>
      <c r="D86" s="48">
        <v>0</v>
      </c>
      <c r="E86" s="49">
        <v>0</v>
      </c>
      <c r="F86" s="47">
        <v>0</v>
      </c>
      <c r="G86" s="48">
        <v>0</v>
      </c>
      <c r="H86" s="48">
        <v>0</v>
      </c>
      <c r="I86" s="49">
        <v>0</v>
      </c>
      <c r="J86" s="47">
        <v>0</v>
      </c>
      <c r="K86" s="48">
        <v>0</v>
      </c>
      <c r="L86" s="48">
        <v>0</v>
      </c>
      <c r="M86" s="49">
        <v>0</v>
      </c>
      <c r="N86" s="19">
        <f t="shared" si="4"/>
        <v>0</v>
      </c>
      <c r="O86" s="20">
        <f t="shared" si="4"/>
        <v>0</v>
      </c>
      <c r="P86" s="20">
        <f t="shared" si="5"/>
        <v>0</v>
      </c>
      <c r="Q86" s="21">
        <f t="shared" si="6"/>
        <v>0</v>
      </c>
      <c r="R86" s="33"/>
    </row>
    <row r="87" spans="1:18" x14ac:dyDescent="0.2">
      <c r="A87" s="37" t="s">
        <v>6</v>
      </c>
      <c r="B87" s="47">
        <v>0</v>
      </c>
      <c r="C87" s="48">
        <v>0</v>
      </c>
      <c r="D87" s="48">
        <v>0</v>
      </c>
      <c r="E87" s="50">
        <v>0</v>
      </c>
      <c r="F87" s="47">
        <v>0</v>
      </c>
      <c r="G87" s="48">
        <v>0</v>
      </c>
      <c r="H87" s="48">
        <v>0</v>
      </c>
      <c r="I87" s="50">
        <v>0</v>
      </c>
      <c r="J87" s="47">
        <v>0</v>
      </c>
      <c r="K87" s="48">
        <v>0</v>
      </c>
      <c r="L87" s="48">
        <v>0</v>
      </c>
      <c r="M87" s="50">
        <v>0</v>
      </c>
      <c r="N87" s="19">
        <f t="shared" si="4"/>
        <v>0</v>
      </c>
      <c r="O87" s="20">
        <f t="shared" si="4"/>
        <v>0</v>
      </c>
      <c r="P87" s="20">
        <f t="shared" si="5"/>
        <v>0</v>
      </c>
      <c r="Q87" s="22">
        <f t="shared" si="6"/>
        <v>0</v>
      </c>
      <c r="R87" s="33"/>
    </row>
    <row r="88" spans="1:18" x14ac:dyDescent="0.2">
      <c r="A88" s="37" t="s">
        <v>7</v>
      </c>
      <c r="B88" s="47">
        <v>0</v>
      </c>
      <c r="C88" s="48">
        <v>0</v>
      </c>
      <c r="D88" s="48">
        <v>0</v>
      </c>
      <c r="E88" s="49">
        <v>0</v>
      </c>
      <c r="F88" s="47">
        <v>0</v>
      </c>
      <c r="G88" s="48">
        <v>0</v>
      </c>
      <c r="H88" s="48">
        <v>0</v>
      </c>
      <c r="I88" s="49">
        <v>0</v>
      </c>
      <c r="J88" s="47">
        <v>0</v>
      </c>
      <c r="K88" s="48">
        <v>0</v>
      </c>
      <c r="L88" s="48">
        <v>0</v>
      </c>
      <c r="M88" s="49">
        <v>0</v>
      </c>
      <c r="N88" s="19">
        <f t="shared" si="4"/>
        <v>0</v>
      </c>
      <c r="O88" s="20">
        <f t="shared" si="4"/>
        <v>0</v>
      </c>
      <c r="P88" s="20">
        <f t="shared" si="5"/>
        <v>0</v>
      </c>
      <c r="Q88" s="21">
        <f t="shared" si="6"/>
        <v>0</v>
      </c>
      <c r="R88" s="33"/>
    </row>
    <row r="89" spans="1:18" x14ac:dyDescent="0.2">
      <c r="A89" s="37" t="s">
        <v>8</v>
      </c>
      <c r="B89" s="47">
        <v>0</v>
      </c>
      <c r="C89" s="48">
        <v>0</v>
      </c>
      <c r="D89" s="48">
        <v>0</v>
      </c>
      <c r="E89" s="49">
        <v>0</v>
      </c>
      <c r="F89" s="47">
        <v>0</v>
      </c>
      <c r="G89" s="48">
        <v>0</v>
      </c>
      <c r="H89" s="48">
        <v>0</v>
      </c>
      <c r="I89" s="49">
        <v>0</v>
      </c>
      <c r="J89" s="47">
        <v>0</v>
      </c>
      <c r="K89" s="48">
        <v>0</v>
      </c>
      <c r="L89" s="48">
        <v>0</v>
      </c>
      <c r="M89" s="49">
        <v>0</v>
      </c>
      <c r="N89" s="19">
        <f t="shared" si="4"/>
        <v>0</v>
      </c>
      <c r="O89" s="20">
        <f t="shared" si="4"/>
        <v>0</v>
      </c>
      <c r="P89" s="20">
        <f t="shared" si="5"/>
        <v>0</v>
      </c>
      <c r="Q89" s="21">
        <f t="shared" si="6"/>
        <v>0</v>
      </c>
      <c r="R89" s="33"/>
    </row>
    <row r="90" spans="1:18" x14ac:dyDescent="0.2">
      <c r="A90" s="37" t="s">
        <v>9</v>
      </c>
      <c r="B90" s="47">
        <v>0</v>
      </c>
      <c r="C90" s="48">
        <v>0</v>
      </c>
      <c r="D90" s="48">
        <v>0</v>
      </c>
      <c r="E90" s="51">
        <v>0</v>
      </c>
      <c r="F90" s="47">
        <v>0</v>
      </c>
      <c r="G90" s="48">
        <v>0</v>
      </c>
      <c r="H90" s="48">
        <v>0</v>
      </c>
      <c r="I90" s="51">
        <v>0</v>
      </c>
      <c r="J90" s="47">
        <v>0</v>
      </c>
      <c r="K90" s="48">
        <v>0</v>
      </c>
      <c r="L90" s="48">
        <v>0</v>
      </c>
      <c r="M90" s="51">
        <v>0</v>
      </c>
      <c r="N90" s="19">
        <f t="shared" ref="N90:O94" si="7">B74+F74+J74+B90+F90+J90</f>
        <v>0</v>
      </c>
      <c r="O90" s="20">
        <f t="shared" si="7"/>
        <v>0</v>
      </c>
      <c r="P90" s="20">
        <f>+N90-O90</f>
        <v>0</v>
      </c>
      <c r="Q90" s="23">
        <f>E74+I74+M74+E90+I90+M90</f>
        <v>0</v>
      </c>
      <c r="R90" s="33"/>
    </row>
    <row r="91" spans="1:18" x14ac:dyDescent="0.2">
      <c r="A91" s="37" t="s">
        <v>10</v>
      </c>
      <c r="B91" s="47">
        <v>0</v>
      </c>
      <c r="C91" s="48">
        <v>0</v>
      </c>
      <c r="D91" s="48">
        <v>0</v>
      </c>
      <c r="E91" s="51">
        <v>0</v>
      </c>
      <c r="F91" s="47">
        <v>0</v>
      </c>
      <c r="G91" s="48">
        <v>0</v>
      </c>
      <c r="H91" s="48">
        <v>0</v>
      </c>
      <c r="I91" s="51">
        <v>0</v>
      </c>
      <c r="J91" s="47">
        <v>0</v>
      </c>
      <c r="K91" s="48">
        <v>0</v>
      </c>
      <c r="L91" s="48">
        <v>0</v>
      </c>
      <c r="M91" s="51">
        <v>0</v>
      </c>
      <c r="N91" s="19">
        <f t="shared" si="7"/>
        <v>0</v>
      </c>
      <c r="O91" s="20">
        <f t="shared" si="7"/>
        <v>0</v>
      </c>
      <c r="P91" s="20">
        <f>+N91-O91</f>
        <v>0</v>
      </c>
      <c r="Q91" s="21">
        <f>E75+I75+M75+E91+I91+M91</f>
        <v>0</v>
      </c>
      <c r="R91" s="33"/>
    </row>
    <row r="92" spans="1:18" x14ac:dyDescent="0.2">
      <c r="A92" s="37" t="s">
        <v>11</v>
      </c>
      <c r="B92" s="52">
        <v>0</v>
      </c>
      <c r="C92" s="48">
        <v>0</v>
      </c>
      <c r="D92" s="48">
        <v>0</v>
      </c>
      <c r="E92" s="49">
        <v>0</v>
      </c>
      <c r="F92" s="52">
        <v>0</v>
      </c>
      <c r="G92" s="48">
        <v>0</v>
      </c>
      <c r="H92" s="48">
        <v>0</v>
      </c>
      <c r="I92" s="47">
        <v>0</v>
      </c>
      <c r="J92" s="52">
        <v>0</v>
      </c>
      <c r="K92" s="48">
        <v>0</v>
      </c>
      <c r="L92" s="48">
        <v>0</v>
      </c>
      <c r="M92" s="47">
        <v>0</v>
      </c>
      <c r="N92" s="24">
        <f t="shared" si="7"/>
        <v>0</v>
      </c>
      <c r="O92" s="20">
        <f t="shared" si="7"/>
        <v>0</v>
      </c>
      <c r="P92" s="20">
        <f>+N92-O92</f>
        <v>0</v>
      </c>
      <c r="Q92" s="21">
        <f>E76+I76+M76+E92+I92+M92</f>
        <v>0</v>
      </c>
      <c r="R92" s="33"/>
    </row>
    <row r="93" spans="1:18" x14ac:dyDescent="0.2">
      <c r="A93" s="37" t="s">
        <v>12</v>
      </c>
      <c r="B93" s="52">
        <v>0</v>
      </c>
      <c r="C93" s="48">
        <v>0</v>
      </c>
      <c r="D93" s="48">
        <v>0</v>
      </c>
      <c r="E93" s="51">
        <v>0</v>
      </c>
      <c r="F93" s="52">
        <v>0</v>
      </c>
      <c r="G93" s="48">
        <v>0</v>
      </c>
      <c r="H93" s="48">
        <v>0</v>
      </c>
      <c r="I93" s="47">
        <v>0</v>
      </c>
      <c r="J93" s="52">
        <v>0</v>
      </c>
      <c r="K93" s="48">
        <v>0</v>
      </c>
      <c r="L93" s="48">
        <v>0</v>
      </c>
      <c r="M93" s="47">
        <v>0</v>
      </c>
      <c r="N93" s="24">
        <f t="shared" si="7"/>
        <v>0</v>
      </c>
      <c r="O93" s="20">
        <f t="shared" si="7"/>
        <v>0</v>
      </c>
      <c r="P93" s="20">
        <f>+N93-O93</f>
        <v>0</v>
      </c>
      <c r="Q93" s="21">
        <f>E77+I77+M77+E93+I93+M93</f>
        <v>0</v>
      </c>
      <c r="R93" s="33"/>
    </row>
    <row r="94" spans="1:18" x14ac:dyDescent="0.2">
      <c r="A94" s="38" t="s">
        <v>13</v>
      </c>
      <c r="B94" s="53">
        <v>0</v>
      </c>
      <c r="C94" s="54">
        <v>0</v>
      </c>
      <c r="D94" s="55">
        <v>0</v>
      </c>
      <c r="E94" s="56">
        <v>0</v>
      </c>
      <c r="F94" s="53">
        <v>0</v>
      </c>
      <c r="G94" s="54">
        <v>0</v>
      </c>
      <c r="H94" s="55">
        <v>0</v>
      </c>
      <c r="I94" s="56">
        <v>0</v>
      </c>
      <c r="J94" s="53">
        <v>0</v>
      </c>
      <c r="K94" s="54">
        <v>0</v>
      </c>
      <c r="L94" s="55">
        <v>0</v>
      </c>
      <c r="M94" s="56">
        <v>0</v>
      </c>
      <c r="N94" s="26">
        <f t="shared" si="7"/>
        <v>0</v>
      </c>
      <c r="O94" s="12">
        <f t="shared" si="7"/>
        <v>0</v>
      </c>
      <c r="P94" s="27">
        <f>+N94-O94</f>
        <v>0</v>
      </c>
      <c r="Q94" s="28">
        <f>E78+I78+M78+E94+I94+M94</f>
        <v>0</v>
      </c>
      <c r="R94" s="33"/>
    </row>
    <row r="95" spans="1:18" x14ac:dyDescent="0.2">
      <c r="A95" s="35" t="s">
        <v>14</v>
      </c>
      <c r="B95" s="11">
        <f>SUM(B83:B94)</f>
        <v>27293.706200000001</v>
      </c>
      <c r="C95" s="11">
        <f>SUM(C83:C94)</f>
        <v>35842.681700000001</v>
      </c>
      <c r="D95" s="11">
        <f>SUM(D83:D94)</f>
        <v>-8548.9755000000005</v>
      </c>
      <c r="E95" s="13"/>
      <c r="F95" s="11">
        <f>SUM(F83:F94)</f>
        <v>1652.8715000000002</v>
      </c>
      <c r="G95" s="11">
        <f>SUM(G83:G94)</f>
        <v>5237.8310000000001</v>
      </c>
      <c r="H95" s="11">
        <f>SUM(H83:H94)</f>
        <v>-3584.9594999999999</v>
      </c>
      <c r="I95" s="13"/>
      <c r="J95" s="11">
        <f>SUM(J83:J94)</f>
        <v>1097.9223999999999</v>
      </c>
      <c r="K95" s="11">
        <f>SUM(K83:K94)</f>
        <v>1139.8700000000001</v>
      </c>
      <c r="L95" s="11">
        <f>SUM(L83:L94)</f>
        <v>-41.947600000000079</v>
      </c>
      <c r="M95" s="13"/>
      <c r="N95" s="11">
        <f>SUM(N83:N94)</f>
        <v>320631.48820000002</v>
      </c>
      <c r="O95" s="11">
        <f>SUM(O83:O94)</f>
        <v>287194.9166</v>
      </c>
      <c r="P95" s="12">
        <f>SUM(P83:P94)</f>
        <v>33436.571599999996</v>
      </c>
      <c r="Q95" s="13"/>
      <c r="R95" s="33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2" x14ac:dyDescent="0.25">
      <c r="A97" s="29"/>
      <c r="B97" s="59" t="s">
        <v>28</v>
      </c>
      <c r="C97" s="60"/>
      <c r="D97" s="60"/>
      <c r="E97" s="61"/>
      <c r="F97" s="59" t="s">
        <v>33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3.2" x14ac:dyDescent="0.25">
      <c r="A98" s="34" t="s">
        <v>1</v>
      </c>
      <c r="B98" s="59" t="s">
        <v>29</v>
      </c>
      <c r="C98" s="60"/>
      <c r="D98" s="60"/>
      <c r="E98" s="61"/>
      <c r="F98" s="59" t="s">
        <v>30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x14ac:dyDescent="0.2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x14ac:dyDescent="0.2">
      <c r="A100" s="36" t="s">
        <v>2</v>
      </c>
      <c r="B100" s="45">
        <v>2111.0756999999999</v>
      </c>
      <c r="C100" s="45">
        <v>2097.0055000000002</v>
      </c>
      <c r="D100" s="45">
        <v>14.070199999999659</v>
      </c>
      <c r="E100" s="49">
        <v>292269.8015</v>
      </c>
      <c r="F100" s="45">
        <v>6734.3787000000002</v>
      </c>
      <c r="G100" s="45">
        <v>4156.2727000000004</v>
      </c>
      <c r="H100" s="45">
        <v>2578.1059999999998</v>
      </c>
      <c r="I100" s="50">
        <v>193897.64600000001</v>
      </c>
      <c r="J100" s="2"/>
      <c r="K100" s="2"/>
      <c r="L100" s="2"/>
      <c r="M100" s="2"/>
      <c r="N100" s="2"/>
      <c r="O100" s="2"/>
      <c r="P100" s="2"/>
      <c r="Q100" s="2"/>
    </row>
    <row r="101" spans="1:17" x14ac:dyDescent="0.2">
      <c r="A101" s="37" t="s">
        <v>3</v>
      </c>
      <c r="B101" s="48">
        <v>2235.5227</v>
      </c>
      <c r="C101" s="48">
        <v>1299.5854999999999</v>
      </c>
      <c r="D101" s="48">
        <v>935.93720000000008</v>
      </c>
      <c r="E101" s="49">
        <v>300128.12469999999</v>
      </c>
      <c r="F101" s="48">
        <v>5843.6835000000001</v>
      </c>
      <c r="G101" s="48">
        <v>4306.7114000000001</v>
      </c>
      <c r="H101" s="48">
        <v>1536.9721</v>
      </c>
      <c r="I101" s="49">
        <v>195376.10389999999</v>
      </c>
      <c r="J101" s="2"/>
      <c r="K101" s="2"/>
      <c r="L101" s="2"/>
      <c r="M101" s="2"/>
      <c r="N101" s="2"/>
      <c r="O101" s="2"/>
      <c r="P101" s="2"/>
      <c r="Q101" s="2"/>
    </row>
    <row r="102" spans="1:17" x14ac:dyDescent="0.2">
      <c r="A102" s="37" t="s">
        <v>4</v>
      </c>
      <c r="B102" s="48">
        <v>2967.2683000000002</v>
      </c>
      <c r="C102" s="48">
        <v>2239.0808999999999</v>
      </c>
      <c r="D102" s="48">
        <v>728.18740000000025</v>
      </c>
      <c r="E102" s="50">
        <v>315583.57819999999</v>
      </c>
      <c r="F102" s="48">
        <v>7212.6435000000001</v>
      </c>
      <c r="G102" s="48">
        <v>6827.1472000000003</v>
      </c>
      <c r="H102" s="48">
        <v>385.49629999999979</v>
      </c>
      <c r="I102" s="49">
        <v>197588.58689999999</v>
      </c>
      <c r="J102" s="2"/>
      <c r="K102" s="2"/>
      <c r="L102" s="2"/>
      <c r="M102" s="2"/>
      <c r="N102" s="2"/>
      <c r="O102" s="2"/>
      <c r="P102" s="2"/>
      <c r="Q102" s="2"/>
    </row>
    <row r="103" spans="1:17" x14ac:dyDescent="0.2">
      <c r="A103" s="37" t="s">
        <v>5</v>
      </c>
      <c r="B103" s="48">
        <v>0</v>
      </c>
      <c r="C103" s="48">
        <v>0</v>
      </c>
      <c r="D103" s="48">
        <v>0</v>
      </c>
      <c r="E103" s="49">
        <v>0</v>
      </c>
      <c r="F103" s="48">
        <v>0</v>
      </c>
      <c r="G103" s="48">
        <v>0</v>
      </c>
      <c r="H103" s="48">
        <v>0</v>
      </c>
      <c r="I103" s="50">
        <v>0</v>
      </c>
      <c r="J103" s="2"/>
      <c r="K103" s="2"/>
      <c r="L103" s="2"/>
      <c r="M103" s="2"/>
      <c r="N103" s="2"/>
      <c r="O103" s="2"/>
      <c r="P103" s="2"/>
      <c r="Q103" s="2"/>
    </row>
    <row r="104" spans="1:17" x14ac:dyDescent="0.2">
      <c r="A104" s="37" t="s">
        <v>6</v>
      </c>
      <c r="B104" s="48">
        <v>0</v>
      </c>
      <c r="C104" s="48">
        <v>0</v>
      </c>
      <c r="D104" s="48">
        <v>0</v>
      </c>
      <c r="E104" s="49">
        <v>0</v>
      </c>
      <c r="F104" s="48">
        <v>0</v>
      </c>
      <c r="G104" s="48">
        <v>0</v>
      </c>
      <c r="H104" s="48">
        <v>0</v>
      </c>
      <c r="I104" s="50">
        <v>0</v>
      </c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37" t="s">
        <v>7</v>
      </c>
      <c r="B105" s="48">
        <v>0</v>
      </c>
      <c r="C105" s="48">
        <v>0</v>
      </c>
      <c r="D105" s="48">
        <v>0</v>
      </c>
      <c r="E105" s="50">
        <v>0</v>
      </c>
      <c r="F105" s="48">
        <v>0</v>
      </c>
      <c r="G105" s="48">
        <v>0</v>
      </c>
      <c r="H105" s="48">
        <v>0</v>
      </c>
      <c r="I105" s="49">
        <v>0</v>
      </c>
      <c r="J105" s="2"/>
      <c r="K105" s="2"/>
      <c r="L105" s="2"/>
      <c r="M105" s="2"/>
      <c r="N105" s="2"/>
      <c r="O105" s="2"/>
      <c r="P105" s="2"/>
      <c r="Q105" s="2"/>
    </row>
    <row r="106" spans="1:17" x14ac:dyDescent="0.2">
      <c r="A106" s="37" t="s">
        <v>8</v>
      </c>
      <c r="B106" s="48">
        <v>0</v>
      </c>
      <c r="C106" s="48">
        <v>0</v>
      </c>
      <c r="D106" s="48">
        <v>0</v>
      </c>
      <c r="E106" s="49">
        <v>0</v>
      </c>
      <c r="F106" s="48">
        <v>0</v>
      </c>
      <c r="G106" s="48">
        <v>0</v>
      </c>
      <c r="H106" s="48">
        <v>0</v>
      </c>
      <c r="I106" s="49">
        <v>0</v>
      </c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37" t="s">
        <v>9</v>
      </c>
      <c r="B107" s="48">
        <v>0</v>
      </c>
      <c r="C107" s="48">
        <v>0</v>
      </c>
      <c r="D107" s="48">
        <v>0</v>
      </c>
      <c r="E107" s="49">
        <v>0</v>
      </c>
      <c r="F107" s="48">
        <v>0</v>
      </c>
      <c r="G107" s="48">
        <v>0</v>
      </c>
      <c r="H107" s="48">
        <v>0</v>
      </c>
      <c r="I107" s="50">
        <v>0</v>
      </c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37" t="s">
        <v>10</v>
      </c>
      <c r="B108" s="48">
        <v>0</v>
      </c>
      <c r="C108" s="48">
        <v>0</v>
      </c>
      <c r="D108" s="48">
        <v>0</v>
      </c>
      <c r="E108" s="50">
        <v>0</v>
      </c>
      <c r="F108" s="48">
        <v>0</v>
      </c>
      <c r="G108" s="48">
        <v>0</v>
      </c>
      <c r="H108" s="48">
        <v>0</v>
      </c>
      <c r="I108" s="50">
        <v>0</v>
      </c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37" t="s">
        <v>11</v>
      </c>
      <c r="B109" s="48">
        <v>0</v>
      </c>
      <c r="C109" s="48">
        <v>0</v>
      </c>
      <c r="D109" s="48">
        <v>0</v>
      </c>
      <c r="E109" s="49">
        <v>0</v>
      </c>
      <c r="F109" s="48">
        <v>0</v>
      </c>
      <c r="G109" s="48">
        <v>0</v>
      </c>
      <c r="H109" s="48">
        <v>0</v>
      </c>
      <c r="I109" s="49">
        <v>0</v>
      </c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37" t="s">
        <v>12</v>
      </c>
      <c r="B110" s="48">
        <v>0</v>
      </c>
      <c r="C110" s="48">
        <v>0</v>
      </c>
      <c r="D110" s="48">
        <v>0</v>
      </c>
      <c r="E110" s="49">
        <v>0</v>
      </c>
      <c r="F110" s="48">
        <v>0</v>
      </c>
      <c r="G110" s="48">
        <v>0</v>
      </c>
      <c r="H110" s="48">
        <v>0</v>
      </c>
      <c r="I110" s="49">
        <v>0</v>
      </c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38" t="s">
        <v>13</v>
      </c>
      <c r="B111" s="54">
        <v>0</v>
      </c>
      <c r="C111" s="54">
        <v>0</v>
      </c>
      <c r="D111" s="55">
        <v>0</v>
      </c>
      <c r="E111" s="57">
        <v>0</v>
      </c>
      <c r="F111" s="54">
        <v>0</v>
      </c>
      <c r="G111" s="54">
        <v>0</v>
      </c>
      <c r="H111" s="55">
        <v>0</v>
      </c>
      <c r="I111" s="57">
        <v>0</v>
      </c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35" t="s">
        <v>14</v>
      </c>
      <c r="B112" s="11">
        <f>SUM(B100:B111)</f>
        <v>7313.8667000000005</v>
      </c>
      <c r="C112" s="11">
        <f>SUM(C100:C111)</f>
        <v>5635.6719000000003</v>
      </c>
      <c r="D112" s="11">
        <f>SUM(D100:D111)</f>
        <v>1678.1948</v>
      </c>
      <c r="E112" s="13"/>
      <c r="F112" s="11">
        <f>SUM(F100:F111)</f>
        <v>19790.705699999999</v>
      </c>
      <c r="G112" s="11">
        <f>SUM(G100:G111)</f>
        <v>15290.131300000001</v>
      </c>
      <c r="H112" s="11">
        <f>SUM(H100:H111)</f>
        <v>4500.5743999999995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40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41" t="s">
        <v>25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phoneticPr fontId="1" type="noConversion"/>
  <conditionalFormatting sqref="N90:N93 N19:N20 Q90:Q93">
    <cfRule type="cellIs" dxfId="14" priority="856" stopIfTrue="1" operator="lessThan">
      <formula>0</formula>
    </cfRule>
  </conditionalFormatting>
  <conditionalFormatting sqref="G43">
    <cfRule type="cellIs" dxfId="6" priority="5" stopIfTrue="1" operator="lessThan">
      <formula>0</formula>
    </cfRule>
  </conditionalFormatting>
  <conditionalFormatting sqref="B43:C43">
    <cfRule type="cellIs" dxfId="5" priority="7" stopIfTrue="1" operator="lessThan">
      <formula>0</formula>
    </cfRule>
  </conditionalFormatting>
  <conditionalFormatting sqref="H43 H46">
    <cfRule type="cellIs" dxfId="4" priority="6" stopIfTrue="1" operator="lessThan">
      <formula>0</formula>
    </cfRule>
  </conditionalFormatting>
  <conditionalFormatting sqref="I43">
    <cfRule type="cellIs" dxfId="3" priority="4" stopIfTrue="1" operator="lessThan">
      <formula>0</formula>
    </cfRule>
  </conditionalFormatting>
  <conditionalFormatting sqref="F43:F53">
    <cfRule type="cellIs" dxfId="2" priority="3" stopIfTrue="1" operator="lessThan">
      <formula>0</formula>
    </cfRule>
  </conditionalFormatting>
  <conditionalFormatting sqref="F100:G100">
    <cfRule type="cellIs" dxfId="1" priority="1" stopIfTrue="1" operator="lessThan">
      <formula>0</formula>
    </cfRule>
  </conditionalFormatting>
  <conditionalFormatting sqref="B100:C100"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&amp;C&amp;G</oddHeader>
  </headerFooter>
  <rowBreaks count="2" manualBreakCount="2">
    <brk id="58" max="16383" man="1"/>
    <brk id="116" max="1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BC68C-9D46-407C-A88A-B9ABD5FA8C1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607566f-1f79-4f5d-83a9-e2ecf0037801"/>
    <ds:schemaRef ds:uri="4d81acc2-f705-4b52-a6f2-f401f3ddbbbe"/>
  </ds:schemaRefs>
</ds:datastoreItem>
</file>

<file path=customXml/itemProps2.xml><?xml version="1.0" encoding="utf-8"?>
<ds:datastoreItem xmlns:ds="http://schemas.openxmlformats.org/officeDocument/2006/customXml" ds:itemID="{D71E17AF-99EA-4C85-ACEB-9BA83E5FE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D17CE-2140-41AA-A529-6731024AD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Funds 2024</vt:lpstr>
      <vt:lpstr>'Funds 2024'!Utskriftsområde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2023-08-09T06:54:39Z</cp:lastPrinted>
  <dcterms:created xsi:type="dcterms:W3CDTF">2010-02-10T19:11:15Z</dcterms:created>
  <dcterms:modified xsi:type="dcterms:W3CDTF">2024-04-08T13:25:03Z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3475000</vt:r8>
  </property>
  <property fmtid="{D5CDD505-2E9C-101B-9397-08002B2CF9AE}" pid="4" name="MediaServiceImageTags">
    <vt:lpwstr/>
  </property>
</Properties>
</file>