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YSPARANDE 1997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1997'!#REF!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<sst xmlns="http://schemas.openxmlformats.org/spreadsheetml/2006/main" count="52" uniqueCount="26">
  <si>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Månad</t>
  </si>
  <si>
    <t>Aktiefonder (inkl. Allemansfonder)</t>
  </si>
  <si>
    <t>Räntefonder</t>
  </si>
  <si>
    <t>TOTALT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</si>
  <si>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</si>
  <si>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</si>
  <si>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</si>
  <si>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</si>
  <si>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</si>
  <si>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</si>
  <si>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</si>
  <si>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</si>
  <si>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</si>
  <si>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</si>
  <si>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</si>
  <si>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</si>
  <si>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</si>
  <si>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</si>
  <si>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</si>
  <si>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</si>
  <si>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</si>
  <si>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</si>
  <si>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Vissa korrigeringar är gjorda i siffermaterialet!</t>
  </si>
  <si>
    <t>NYSPARANDE I FONDER 1997 (MSEK)</t>
  </si>
  <si>
    <t>Allemansfonder</t>
  </si>
  <si>
    <t>Blandfonder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</si>
</sst>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0">
      <selection activeCell="E34" sqref="E34:G34"/>
    </sheetView>
  </sheetViews>
  <sheetFormatPr defaultColWidth="9.140625" defaultRowHeight="12.75"/>
  <cols>
    <col min="1" max="1" width="7.7109375" style="2" customWidth="1"/>
    <col min="2" max="16" width="11.28125" style="2" customWidth="1"/>
    <col min="17" max="16384" width="9.140625" style="2" customWidth="1"/>
  </cols>
  <sheetData>
    <row r="1" spans="1:4" ht="12" customHeight="1">
      <c r="A1" s="1" t="s">
        <v>23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11" t="s">
        <v>0</v>
      </c>
      <c r="B4" s="13"/>
      <c r="C4" s="14" t="s">
        <v>24</v>
      </c>
      <c r="D4" s="15"/>
      <c r="E4" s="13"/>
      <c r="F4" s="14" t="s">
        <v>1</v>
      </c>
      <c r="G4" s="15"/>
      <c r="H4" s="20"/>
      <c r="I4" s="14" t="s">
        <v>2</v>
      </c>
      <c r="J4" s="16"/>
    </row>
    <row r="5" spans="1:10" ht="12" customHeight="1">
      <c r="A5" s="12"/>
      <c r="B5" s="17" t="s">
        <v>4</v>
      </c>
      <c r="C5" s="18" t="s">
        <v>5</v>
      </c>
      <c r="D5" s="19" t="s">
        <v>6</v>
      </c>
      <c r="E5" s="17" t="s">
        <v>4</v>
      </c>
      <c r="F5" s="18" t="s">
        <v>5</v>
      </c>
      <c r="G5" s="19" t="s">
        <v>6</v>
      </c>
      <c r="H5" s="17" t="s">
        <v>4</v>
      </c>
      <c r="I5" s="18" t="s">
        <v>5</v>
      </c>
      <c r="J5" s="17" t="s">
        <v>6</v>
      </c>
    </row>
    <row r="6" spans="1:10" ht="12" customHeight="1">
      <c r="A6" s="25" t="s">
        <v>7</v>
      </c>
      <c r="B6" s="26">
        <v>2465.5</v>
      </c>
      <c r="C6" s="27">
        <v>593.4</v>
      </c>
      <c r="D6" s="28">
        <f aca="true" t="shared" si="0" ref="D6:D17">B6-C6</f>
        <v>1872.1</v>
      </c>
      <c r="E6" s="26">
        <v>16288.5</v>
      </c>
      <c r="F6" s="27">
        <v>6048.2</v>
      </c>
      <c r="G6" s="28">
        <f aca="true" t="shared" si="1" ref="G6:G17">E6-F6</f>
        <v>10240.3</v>
      </c>
      <c r="H6" s="26">
        <v>5048.1</v>
      </c>
      <c r="I6" s="26">
        <v>3328.1</v>
      </c>
      <c r="J6" s="26">
        <f aca="true" t="shared" si="2" ref="J6:J17">H6-I6</f>
        <v>1720.0000000000005</v>
      </c>
    </row>
    <row r="7" spans="1:10" ht="12" customHeight="1">
      <c r="A7" s="29" t="s">
        <v>8</v>
      </c>
      <c r="B7" s="30">
        <v>1601.9</v>
      </c>
      <c r="C7" s="31">
        <v>551.4</v>
      </c>
      <c r="D7" s="32">
        <f t="shared" si="0"/>
        <v>1050.5</v>
      </c>
      <c r="E7" s="30">
        <v>10454.2</v>
      </c>
      <c r="F7" s="31">
        <v>2272.6</v>
      </c>
      <c r="G7" s="32">
        <f t="shared" si="1"/>
        <v>8181.6</v>
      </c>
      <c r="H7" s="30">
        <v>4649.1</v>
      </c>
      <c r="I7" s="30">
        <v>4133.9</v>
      </c>
      <c r="J7" s="30">
        <f t="shared" si="2"/>
        <v>515.2000000000007</v>
      </c>
    </row>
    <row r="8" spans="1:10" ht="12" customHeight="1">
      <c r="A8" s="29" t="s">
        <v>9</v>
      </c>
      <c r="B8" s="30">
        <v>1376.9</v>
      </c>
      <c r="C8" s="31">
        <v>764.3</v>
      </c>
      <c r="D8" s="32">
        <f t="shared" si="0"/>
        <v>612.6000000000001</v>
      </c>
      <c r="E8" s="30">
        <v>10462.4</v>
      </c>
      <c r="F8" s="31">
        <v>3986.7</v>
      </c>
      <c r="G8" s="32">
        <f t="shared" si="1"/>
        <v>6475.7</v>
      </c>
      <c r="H8" s="30">
        <v>5426.1</v>
      </c>
      <c r="I8" s="30">
        <v>5398.6</v>
      </c>
      <c r="J8" s="30">
        <f t="shared" si="2"/>
        <v>27.5</v>
      </c>
    </row>
    <row r="9" spans="1:10" ht="12" customHeight="1">
      <c r="A9" s="29" t="s">
        <v>10</v>
      </c>
      <c r="B9" s="30">
        <v>1242.4</v>
      </c>
      <c r="C9" s="31">
        <v>898</v>
      </c>
      <c r="D9" s="32">
        <f t="shared" si="0"/>
        <v>344.4000000000001</v>
      </c>
      <c r="E9" s="30">
        <v>6854.9</v>
      </c>
      <c r="F9" s="31">
        <v>3837.3</v>
      </c>
      <c r="G9" s="32">
        <f t="shared" si="1"/>
        <v>3017.5999999999995</v>
      </c>
      <c r="H9" s="30">
        <v>3459.3</v>
      </c>
      <c r="I9" s="30">
        <v>3000.9</v>
      </c>
      <c r="J9" s="30">
        <f t="shared" si="2"/>
        <v>458.4000000000001</v>
      </c>
    </row>
    <row r="10" spans="1:10" ht="12" customHeight="1">
      <c r="A10" s="29" t="s">
        <v>11</v>
      </c>
      <c r="B10" s="30">
        <v>1041</v>
      </c>
      <c r="C10" s="31">
        <v>723.2</v>
      </c>
      <c r="D10" s="32">
        <f t="shared" si="0"/>
        <v>317.79999999999995</v>
      </c>
      <c r="E10" s="30">
        <v>6821.2</v>
      </c>
      <c r="F10" s="31">
        <v>2703.9</v>
      </c>
      <c r="G10" s="32">
        <f t="shared" si="1"/>
        <v>4117.299999999999</v>
      </c>
      <c r="H10" s="30">
        <v>2111.3</v>
      </c>
      <c r="I10" s="30">
        <v>2661.6</v>
      </c>
      <c r="J10" s="30">
        <f t="shared" si="2"/>
        <v>-550.2999999999997</v>
      </c>
    </row>
    <row r="11" spans="1:10" ht="12" customHeight="1">
      <c r="A11" s="29" t="s">
        <v>12</v>
      </c>
      <c r="B11" s="30">
        <v>1066.5</v>
      </c>
      <c r="C11" s="31">
        <v>864.2</v>
      </c>
      <c r="D11" s="32">
        <f t="shared" si="0"/>
        <v>202.29999999999995</v>
      </c>
      <c r="E11" s="30">
        <v>7388.7</v>
      </c>
      <c r="F11" s="31">
        <v>3372.6</v>
      </c>
      <c r="G11" s="32">
        <f t="shared" si="1"/>
        <v>4016.1</v>
      </c>
      <c r="H11" s="30">
        <v>2605.7</v>
      </c>
      <c r="I11" s="30">
        <v>2867.8</v>
      </c>
      <c r="J11" s="30">
        <f t="shared" si="2"/>
        <v>-262.10000000000036</v>
      </c>
    </row>
    <row r="12" spans="1:10" ht="12" customHeight="1">
      <c r="A12" s="29" t="s">
        <v>13</v>
      </c>
      <c r="B12" s="30">
        <v>1276.8</v>
      </c>
      <c r="C12" s="31">
        <v>967.6</v>
      </c>
      <c r="D12" s="32">
        <f t="shared" si="0"/>
        <v>309.19999999999993</v>
      </c>
      <c r="E12" s="30">
        <v>7792.3</v>
      </c>
      <c r="F12" s="31">
        <v>3508.4</v>
      </c>
      <c r="G12" s="32">
        <f t="shared" si="1"/>
        <v>4283.9</v>
      </c>
      <c r="H12" s="30">
        <v>1869.4</v>
      </c>
      <c r="I12" s="30">
        <v>2473.6</v>
      </c>
      <c r="J12" s="30">
        <f t="shared" si="2"/>
        <v>-604.1999999999998</v>
      </c>
    </row>
    <row r="13" spans="1:10" ht="12" customHeight="1">
      <c r="A13" s="29" t="s">
        <v>14</v>
      </c>
      <c r="B13" s="30">
        <v>1147.8</v>
      </c>
      <c r="C13" s="31">
        <v>1115.3</v>
      </c>
      <c r="D13" s="32">
        <f t="shared" si="0"/>
        <v>32.5</v>
      </c>
      <c r="E13" s="30">
        <v>6374.9</v>
      </c>
      <c r="F13" s="31">
        <v>5120.3</v>
      </c>
      <c r="G13" s="32">
        <f t="shared" si="1"/>
        <v>1254.5999999999995</v>
      </c>
      <c r="H13" s="30">
        <v>2625.1</v>
      </c>
      <c r="I13" s="30">
        <v>2707.1</v>
      </c>
      <c r="J13" s="30">
        <f t="shared" si="2"/>
        <v>-82</v>
      </c>
    </row>
    <row r="14" spans="1:10" ht="12" customHeight="1">
      <c r="A14" s="29" t="s">
        <v>15</v>
      </c>
      <c r="B14" s="30">
        <v>1239</v>
      </c>
      <c r="C14" s="31">
        <v>878.3</v>
      </c>
      <c r="D14" s="32">
        <f t="shared" si="0"/>
        <v>360.70000000000005</v>
      </c>
      <c r="E14" s="30">
        <v>8175.4</v>
      </c>
      <c r="F14" s="31">
        <v>4245.5</v>
      </c>
      <c r="G14" s="32">
        <f t="shared" si="1"/>
        <v>3929.8999999999996</v>
      </c>
      <c r="H14" s="30">
        <v>2648.7</v>
      </c>
      <c r="I14" s="30">
        <v>3288.1</v>
      </c>
      <c r="J14" s="30">
        <f t="shared" si="2"/>
        <v>-639.4000000000001</v>
      </c>
    </row>
    <row r="15" spans="1:10" ht="12" customHeight="1">
      <c r="A15" s="29" t="s">
        <v>16</v>
      </c>
      <c r="B15" s="30">
        <v>1385.8</v>
      </c>
      <c r="C15" s="31">
        <v>1368.8</v>
      </c>
      <c r="D15" s="32">
        <f t="shared" si="0"/>
        <v>17</v>
      </c>
      <c r="E15" s="30">
        <v>8481.8</v>
      </c>
      <c r="F15" s="31">
        <v>6600.1</v>
      </c>
      <c r="G15" s="32">
        <f t="shared" si="1"/>
        <v>1881.699999999999</v>
      </c>
      <c r="H15" s="30">
        <v>3395.1</v>
      </c>
      <c r="I15" s="30">
        <v>3443.4</v>
      </c>
      <c r="J15" s="30">
        <f t="shared" si="2"/>
        <v>-48.30000000000018</v>
      </c>
    </row>
    <row r="16" spans="1:10" ht="12" customHeight="1">
      <c r="A16" s="29" t="s">
        <v>17</v>
      </c>
      <c r="B16" s="30">
        <v>1008.6</v>
      </c>
      <c r="C16" s="31">
        <v>785.2</v>
      </c>
      <c r="D16" s="32">
        <f t="shared" si="0"/>
        <v>223.39999999999998</v>
      </c>
      <c r="E16" s="30">
        <v>6070.4</v>
      </c>
      <c r="F16" s="31">
        <v>3811.6</v>
      </c>
      <c r="G16" s="32">
        <f t="shared" si="1"/>
        <v>2258.7999999999997</v>
      </c>
      <c r="H16" s="30">
        <v>2930.1</v>
      </c>
      <c r="I16" s="30">
        <v>2926.7</v>
      </c>
      <c r="J16" s="30">
        <f t="shared" si="2"/>
        <v>3.400000000000091</v>
      </c>
    </row>
    <row r="17" spans="1:10" ht="12" customHeight="1">
      <c r="A17" s="21" t="s">
        <v>18</v>
      </c>
      <c r="B17" s="22">
        <v>1248.9</v>
      </c>
      <c r="C17" s="23">
        <v>1018.4</v>
      </c>
      <c r="D17" s="24">
        <f t="shared" si="0"/>
        <v>230.5000000000001</v>
      </c>
      <c r="E17" s="22">
        <v>7691.1</v>
      </c>
      <c r="F17" s="23">
        <v>4784.3</v>
      </c>
      <c r="G17" s="24">
        <f t="shared" si="1"/>
        <v>2906.8</v>
      </c>
      <c r="H17" s="22">
        <v>3843.7</v>
      </c>
      <c r="I17" s="22">
        <v>4012</v>
      </c>
      <c r="J17" s="22">
        <f t="shared" si="2"/>
        <v>-168.30000000000018</v>
      </c>
    </row>
    <row r="18" spans="1:10" ht="16.5" customHeight="1">
      <c r="A18" s="12" t="s">
        <v>19</v>
      </c>
      <c r="B18" s="3">
        <f>SUM(B6:B17)</f>
        <v>16101.099999999999</v>
      </c>
      <c r="C18" s="4">
        <f>SUM(C6:C17)</f>
        <v>10528.1</v>
      </c>
      <c r="D18" s="5">
        <f>SUM(D6:D17)</f>
        <v>5572.999999999999</v>
      </c>
      <c r="E18" s="3">
        <f aca="true" t="shared" si="3" ref="E18:J18">SUM(E6:E17)</f>
        <v>102855.79999999999</v>
      </c>
      <c r="F18" s="4">
        <f t="shared" si="3"/>
        <v>50291.5</v>
      </c>
      <c r="G18" s="5">
        <f t="shared" si="3"/>
        <v>52564.3</v>
      </c>
      <c r="H18" s="3">
        <f t="shared" si="3"/>
        <v>40611.7</v>
      </c>
      <c r="I18" s="4">
        <f t="shared" si="3"/>
        <v>40241.79999999999</v>
      </c>
      <c r="J18" s="5">
        <f t="shared" si="3"/>
        <v>369.900000000001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11" t="s">
        <v>0</v>
      </c>
      <c r="B20" s="13"/>
      <c r="C20" s="14" t="s">
        <v>25</v>
      </c>
      <c r="D20" s="15"/>
      <c r="E20" s="13"/>
      <c r="F20" s="14" t="s">
        <v>3</v>
      </c>
      <c r="G20" s="16"/>
    </row>
    <row r="21" spans="1:7" ht="12" customHeight="1">
      <c r="A21" s="12"/>
      <c r="B21" s="17" t="s">
        <v>4</v>
      </c>
      <c r="C21" s="18" t="s">
        <v>5</v>
      </c>
      <c r="D21" s="19" t="s">
        <v>6</v>
      </c>
      <c r="E21" s="17" t="s">
        <v>4</v>
      </c>
      <c r="F21" s="18" t="s">
        <v>5</v>
      </c>
      <c r="G21" s="17" t="s">
        <v>6</v>
      </c>
    </row>
    <row r="22" spans="1:8" ht="12" customHeight="1">
      <c r="A22" s="25" t="s">
        <v>7</v>
      </c>
      <c r="B22" s="26">
        <v>2591.7</v>
      </c>
      <c r="C22" s="26">
        <v>401.4</v>
      </c>
      <c r="D22" s="28">
        <f aca="true" t="shared" si="4" ref="D22:D33">B22-C22</f>
        <v>2190.2999999999997</v>
      </c>
      <c r="E22" s="33">
        <f aca="true" t="shared" si="5" ref="E22:E33">E6+H6+B22</f>
        <v>23928.3</v>
      </c>
      <c r="F22" s="33">
        <f aca="true" t="shared" si="6" ref="F22:F33">F6+I6+C22</f>
        <v>9777.699999999999</v>
      </c>
      <c r="G22" s="33">
        <f aca="true" t="shared" si="7" ref="G22:G33">E22-F22</f>
        <v>14150.6</v>
      </c>
      <c r="H22" s="9"/>
    </row>
    <row r="23" spans="1:7" ht="12" customHeight="1">
      <c r="A23" s="29" t="s">
        <v>8</v>
      </c>
      <c r="B23" s="30">
        <v>2135.4</v>
      </c>
      <c r="C23" s="30">
        <v>359.9</v>
      </c>
      <c r="D23" s="32">
        <f t="shared" si="4"/>
        <v>1775.5</v>
      </c>
      <c r="E23" s="34">
        <f t="shared" si="5"/>
        <v>17238.7</v>
      </c>
      <c r="F23" s="34">
        <f t="shared" si="6"/>
        <v>6766.4</v>
      </c>
      <c r="G23" s="34">
        <f t="shared" si="7"/>
        <v>10472.300000000001</v>
      </c>
    </row>
    <row r="24" spans="1:7" ht="12" customHeight="1">
      <c r="A24" s="29" t="s">
        <v>9</v>
      </c>
      <c r="B24" s="30">
        <v>3204</v>
      </c>
      <c r="C24" s="30">
        <v>401.4</v>
      </c>
      <c r="D24" s="32">
        <f t="shared" si="4"/>
        <v>2802.6</v>
      </c>
      <c r="E24" s="34">
        <f t="shared" si="5"/>
        <v>19092.5</v>
      </c>
      <c r="F24" s="34">
        <f t="shared" si="6"/>
        <v>9786.699999999999</v>
      </c>
      <c r="G24" s="34">
        <f t="shared" si="7"/>
        <v>9305.800000000001</v>
      </c>
    </row>
    <row r="25" spans="1:7" ht="12" customHeight="1">
      <c r="A25" s="29" t="s">
        <v>10</v>
      </c>
      <c r="B25" s="30">
        <v>1860</v>
      </c>
      <c r="C25" s="30">
        <v>393.9</v>
      </c>
      <c r="D25" s="32">
        <f t="shared" si="4"/>
        <v>1466.1</v>
      </c>
      <c r="E25" s="34">
        <f t="shared" si="5"/>
        <v>12174.2</v>
      </c>
      <c r="F25" s="34">
        <f t="shared" si="6"/>
        <v>7232.1</v>
      </c>
      <c r="G25" s="34">
        <f t="shared" si="7"/>
        <v>4942.1</v>
      </c>
    </row>
    <row r="26" spans="1:7" ht="12" customHeight="1">
      <c r="A26" s="29" t="s">
        <v>11</v>
      </c>
      <c r="B26" s="30">
        <v>1528.8</v>
      </c>
      <c r="C26" s="30">
        <v>295.4</v>
      </c>
      <c r="D26" s="32">
        <f t="shared" si="4"/>
        <v>1233.4</v>
      </c>
      <c r="E26" s="34">
        <f t="shared" si="5"/>
        <v>10461.3</v>
      </c>
      <c r="F26" s="34">
        <f t="shared" si="6"/>
        <v>5660.9</v>
      </c>
      <c r="G26" s="34">
        <f t="shared" si="7"/>
        <v>4800.4</v>
      </c>
    </row>
    <row r="27" spans="1:7" ht="12" customHeight="1">
      <c r="A27" s="29" t="s">
        <v>12</v>
      </c>
      <c r="B27" s="30">
        <v>1709.1</v>
      </c>
      <c r="C27" s="30">
        <v>356.1</v>
      </c>
      <c r="D27" s="32">
        <f t="shared" si="4"/>
        <v>1353</v>
      </c>
      <c r="E27" s="34">
        <f t="shared" si="5"/>
        <v>11703.5</v>
      </c>
      <c r="F27" s="34">
        <f t="shared" si="6"/>
        <v>6596.5</v>
      </c>
      <c r="G27" s="34">
        <f t="shared" si="7"/>
        <v>5107</v>
      </c>
    </row>
    <row r="28" spans="1:7" ht="12" customHeight="1">
      <c r="A28" s="29" t="s">
        <v>13</v>
      </c>
      <c r="B28" s="30">
        <v>1824.7</v>
      </c>
      <c r="C28" s="30">
        <v>412.5</v>
      </c>
      <c r="D28" s="32">
        <f t="shared" si="4"/>
        <v>1412.2</v>
      </c>
      <c r="E28" s="34">
        <f t="shared" si="5"/>
        <v>11486.400000000001</v>
      </c>
      <c r="F28" s="34">
        <f t="shared" si="6"/>
        <v>6394.5</v>
      </c>
      <c r="G28" s="34">
        <f t="shared" si="7"/>
        <v>5091.9000000000015</v>
      </c>
    </row>
    <row r="29" spans="1:7" ht="12" customHeight="1">
      <c r="A29" s="29" t="s">
        <v>14</v>
      </c>
      <c r="B29" s="30">
        <v>1560.8</v>
      </c>
      <c r="C29" s="30">
        <v>790.2</v>
      </c>
      <c r="D29" s="32">
        <f t="shared" si="4"/>
        <v>770.5999999999999</v>
      </c>
      <c r="E29" s="34">
        <f t="shared" si="5"/>
        <v>10560.8</v>
      </c>
      <c r="F29" s="34">
        <f t="shared" si="6"/>
        <v>8617.6</v>
      </c>
      <c r="G29" s="34">
        <f t="shared" si="7"/>
        <v>1943.199999999999</v>
      </c>
    </row>
    <row r="30" spans="1:7" ht="12" customHeight="1">
      <c r="A30" s="29" t="s">
        <v>15</v>
      </c>
      <c r="B30" s="30">
        <v>1799.8</v>
      </c>
      <c r="C30" s="30">
        <v>398.2</v>
      </c>
      <c r="D30" s="32">
        <f t="shared" si="4"/>
        <v>1401.6</v>
      </c>
      <c r="E30" s="34">
        <f t="shared" si="5"/>
        <v>12623.899999999998</v>
      </c>
      <c r="F30" s="34">
        <f t="shared" si="6"/>
        <v>7931.8</v>
      </c>
      <c r="G30" s="34">
        <f t="shared" si="7"/>
        <v>4692.099999999998</v>
      </c>
    </row>
    <row r="31" spans="1:7" ht="12" customHeight="1">
      <c r="A31" s="29" t="s">
        <v>16</v>
      </c>
      <c r="B31" s="30">
        <v>1744.5</v>
      </c>
      <c r="C31" s="30">
        <v>766.4</v>
      </c>
      <c r="D31" s="32">
        <f t="shared" si="4"/>
        <v>978.1</v>
      </c>
      <c r="E31" s="34">
        <f t="shared" si="5"/>
        <v>13621.4</v>
      </c>
      <c r="F31" s="34">
        <f t="shared" si="6"/>
        <v>10809.9</v>
      </c>
      <c r="G31" s="34">
        <f t="shared" si="7"/>
        <v>2811.5</v>
      </c>
    </row>
    <row r="32" spans="1:7" ht="12" customHeight="1">
      <c r="A32" s="29" t="s">
        <v>17</v>
      </c>
      <c r="B32" s="30">
        <v>1575</v>
      </c>
      <c r="C32" s="30">
        <v>464.2</v>
      </c>
      <c r="D32" s="32">
        <f t="shared" si="4"/>
        <v>1110.8</v>
      </c>
      <c r="E32" s="34">
        <f t="shared" si="5"/>
        <v>10575.5</v>
      </c>
      <c r="F32" s="34">
        <f t="shared" si="6"/>
        <v>7202.499999999999</v>
      </c>
      <c r="G32" s="34">
        <f t="shared" si="7"/>
        <v>3373.000000000001</v>
      </c>
    </row>
    <row r="33" spans="1:7" ht="12" customHeight="1">
      <c r="A33" s="21" t="s">
        <v>18</v>
      </c>
      <c r="B33" s="22">
        <v>2038.5</v>
      </c>
      <c r="C33" s="22">
        <v>531.9</v>
      </c>
      <c r="D33" s="24">
        <f t="shared" si="4"/>
        <v>1506.6</v>
      </c>
      <c r="E33" s="3">
        <f t="shared" si="5"/>
        <v>13573.3</v>
      </c>
      <c r="F33" s="3">
        <f t="shared" si="6"/>
        <v>9328.199999999999</v>
      </c>
      <c r="G33" s="3">
        <f t="shared" si="7"/>
        <v>4245.1</v>
      </c>
    </row>
    <row r="34" spans="1:7" ht="16.5" customHeight="1">
      <c r="A34" s="12" t="s">
        <v>19</v>
      </c>
      <c r="B34" s="3">
        <f>SUM(B22:B33)</f>
        <v>23572.3</v>
      </c>
      <c r="C34" s="4">
        <f>SUM(C22:C33)</f>
        <v>5571.499999999999</v>
      </c>
      <c r="D34" s="5">
        <f>SUM(D22:D33)</f>
        <v>18000.8</v>
      </c>
      <c r="E34" s="3">
        <f>SUM(E22:E33)</f>
        <v>167039.8</v>
      </c>
      <c r="F34" s="3">
        <f>SUM(F22:F33)</f>
        <v>96104.79999999999</v>
      </c>
      <c r="G34" s="3">
        <f>SUM(G22:G33)</f>
        <v>70935.00000000001</v>
      </c>
    </row>
    <row r="35" ht="12" customHeight="1"/>
    <row r="36" ht="12" customHeight="1"/>
    <row r="37" ht="12" customHeight="1">
      <c r="A37" s="8" t="s">
        <v>20</v>
      </c>
    </row>
    <row r="38" ht="12" customHeight="1">
      <c r="A38" s="8" t="s">
        <v>21</v>
      </c>
    </row>
    <row r="39" ht="12" customHeight="1">
      <c r="A39" s="8"/>
    </row>
    <row r="40" ht="12" customHeight="1">
      <c r="A40" s="10" t="s">
        <v>22</v>
      </c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cp:lastPrinted>2000-12-08T08:52:04Z</cp:lastPrinted>
  <dcterms:created xsi:type="dcterms:W3CDTF">2000-12-08T08:24:37Z</dcterms:created>
  <dcterms:modified xsi:type="dcterms:W3CDTF">2001-01-23T10:38:20Z</dcterms:modified>
  <cp:category/>
  <cp:version/>
  <cp:contentType/>
  <cp:contentStatus/>
</cp:coreProperties>
</file>