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Fonder 2010" sheetId="1" r:id="rId1"/>
  </sheets>
  <definedNames>
    <definedName name="_xlnm.Print_Area" localSheetId="0">'Fonder 2010'!$A$1:$Q$118</definedName>
  </definedNames>
  <calcPr fullCalcOnLoad="1"/>
</workbook>
</file>

<file path=xl/sharedStrings.xml><?xml version="1.0" encoding="utf-8"?>
<sst xmlns="http://schemas.openxmlformats.org/spreadsheetml/2006/main" count="143" uniqueCount="30">
  <si>
    <t>NYSPARANDE I FONDER OCH FONDFÖRMÖGENHET 2010 (MSEK)</t>
  </si>
  <si>
    <t>Månad</t>
  </si>
  <si>
    <t xml:space="preserve">Aktiefonder </t>
  </si>
  <si>
    <t>Blandfonder</t>
  </si>
  <si>
    <t>Obligationsfonder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</si>
  <si>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</si>
  <si>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</si>
  <si>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</si>
  <si>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</si>
  <si>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</si>
  <si>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</si>
  <si>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</si>
  <si>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</si>
  <si>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</si>
  <si>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</si>
  <si>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</si>
  <si>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</si>
  <si>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</si>
  <si>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</si>
  <si>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</si>
  <si>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</si>
  <si>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</si>
  <si>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Penningmarknadsfonder</t>
  </si>
  <si>
    <t>Hedgefonder</t>
  </si>
  <si>
    <t>Övriga fonder</t>
  </si>
  <si>
    <t>TOTALT</t>
  </si>
  <si>
    <t>NYSPARANDE I FONDER OCH FONDFÖRMÖGENHET EXKLUSIVE PPM 2010 (MSEK)</t>
  </si>
  <si>
    <t>Statistiken avser fonder marknadsförda av Fondbolagens förenings medlemsföretag.</t>
  </si>
  <si>
    <t>Fondförmögenheten är kompletterad med icke-medlemmars fonder i premiepensionssystemet.</t>
  </si>
  <si>
    <t>Statistiken avser fonder marknadsförda av föreningens medlemsföretag exkl. fondsparande/förmögenhet via premiepensionen.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</si>
</sst>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>
      <alignment/>
      <protection/>
    </xf>
    <xf numFmtId="0" fontId="6" fillId="33" borderId="11" xfId="50" applyFont="1" applyFill="1" applyBorder="1">
      <alignment/>
      <protection/>
    </xf>
    <xf numFmtId="0" fontId="6" fillId="33" borderId="12" xfId="50" applyFont="1" applyFill="1" applyBorder="1" applyAlignment="1">
      <alignment horizontal="right"/>
      <protection/>
    </xf>
    <xf numFmtId="0" fontId="6" fillId="33" borderId="13" xfId="50" applyFont="1" applyFill="1" applyBorder="1" applyAlignment="1">
      <alignment horizontal="right"/>
      <protection/>
    </xf>
    <xf numFmtId="0" fontId="6" fillId="33" borderId="14" xfId="50" applyFont="1" applyFill="1" applyBorder="1" applyAlignment="1">
      <alignment horizontal="right"/>
      <protection/>
    </xf>
    <xf numFmtId="3" fontId="6" fillId="33" borderId="15" xfId="50" applyNumberFormat="1" applyFont="1" applyFill="1" applyBorder="1" applyAlignment="1">
      <alignment horizontal="right"/>
      <protection/>
    </xf>
    <xf numFmtId="3" fontId="6" fillId="33" borderId="12" xfId="50" applyNumberFormat="1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0" fontId="6" fillId="33" borderId="16" xfId="50" applyFont="1" applyFill="1" applyBorder="1" applyAlignment="1">
      <alignment horizontal="left"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0" fontId="6" fillId="33" borderId="19" xfId="50" applyFont="1" applyFill="1" applyBorder="1" applyAlignment="1">
      <alignment horizontal="left"/>
      <protection/>
    </xf>
    <xf numFmtId="3" fontId="3" fillId="0" borderId="20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19" xfId="50" applyNumberFormat="1" applyFont="1" applyFill="1" applyBorder="1" applyProtection="1">
      <alignment/>
      <protection locked="0"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0" fontId="6" fillId="33" borderId="11" xfId="50" applyFont="1" applyFill="1" applyBorder="1" applyAlignment="1">
      <alignment horizontal="left"/>
      <protection/>
    </xf>
    <xf numFmtId="3" fontId="3" fillId="0" borderId="25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26" xfId="50" applyNumberFormat="1" applyFont="1" applyFill="1" applyBorder="1">
      <alignment/>
      <protection/>
    </xf>
    <xf numFmtId="3" fontId="3" fillId="0" borderId="27" xfId="50" applyNumberFormat="1" applyFont="1" applyFill="1" applyBorder="1">
      <alignment/>
      <protection/>
    </xf>
    <xf numFmtId="3" fontId="6" fillId="0" borderId="12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1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19" xfId="50" applyNumberFormat="1" applyFont="1" applyFill="1" applyBorder="1" applyProtection="1">
      <alignment/>
      <protection locked="0"/>
    </xf>
    <xf numFmtId="3" fontId="6" fillId="0" borderId="22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3" fontId="6" fillId="0" borderId="26" xfId="50" applyNumberFormat="1" applyFont="1" applyFill="1" applyBorder="1">
      <alignment/>
      <protection/>
    </xf>
    <xf numFmtId="3" fontId="6" fillId="0" borderId="27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3" fillId="0" borderId="0" xfId="50" applyFont="1" applyFill="1" applyBorder="1" applyAlignment="1">
      <alignment horizontal="left"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3" fillId="0" borderId="0" xfId="0" applyFont="1" applyAlignment="1">
      <alignment horizontal="left"/>
    </xf>
    <xf numFmtId="0" fontId="6" fillId="33" borderId="28" xfId="50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9</xdr:col>
      <xdr:colOff>285750</xdr:colOff>
      <xdr:row>113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68100"/>
          <a:ext cx="5372100" cy="409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9.140625" style="1" customWidth="1"/>
    <col min="2" max="4" width="8.140625" style="1" customWidth="1"/>
    <col min="5" max="5" width="9.140625" style="1" customWidth="1"/>
    <col min="6" max="8" width="8.140625" style="1" customWidth="1"/>
    <col min="9" max="9" width="9.140625" style="1" customWidth="1"/>
    <col min="10" max="10" width="8.421875" style="1" bestFit="1" customWidth="1"/>
    <col min="11" max="12" width="8.00390625" style="1" customWidth="1"/>
    <col min="13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" t="s">
        <v>0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6" t="s">
        <v>1</v>
      </c>
      <c r="B8" s="56" t="s">
        <v>2</v>
      </c>
      <c r="C8" s="57"/>
      <c r="D8" s="57"/>
      <c r="E8" s="58"/>
      <c r="F8" s="56" t="s">
        <v>3</v>
      </c>
      <c r="G8" s="57" t="s">
        <v>3</v>
      </c>
      <c r="H8" s="57"/>
      <c r="I8" s="58"/>
      <c r="J8" s="56" t="s">
        <v>4</v>
      </c>
      <c r="K8" s="57" t="s">
        <v>3</v>
      </c>
      <c r="L8" s="57"/>
      <c r="M8" s="58"/>
      <c r="N8" s="2"/>
      <c r="O8" s="2"/>
      <c r="P8" s="2"/>
      <c r="Q8" s="2"/>
    </row>
    <row r="9" spans="1:17" ht="10.5">
      <c r="A9" s="7"/>
      <c r="B9" s="8" t="s">
        <v>5</v>
      </c>
      <c r="C9" s="9" t="s">
        <v>6</v>
      </c>
      <c r="D9" s="10" t="s">
        <v>7</v>
      </c>
      <c r="E9" s="11" t="s">
        <v>8</v>
      </c>
      <c r="F9" s="12" t="s">
        <v>5</v>
      </c>
      <c r="G9" s="9" t="s">
        <v>6</v>
      </c>
      <c r="H9" s="9" t="s">
        <v>7</v>
      </c>
      <c r="I9" s="11" t="s">
        <v>8</v>
      </c>
      <c r="J9" s="12" t="s">
        <v>5</v>
      </c>
      <c r="K9" s="13" t="s">
        <v>6</v>
      </c>
      <c r="L9" s="9" t="s">
        <v>7</v>
      </c>
      <c r="M9" s="11" t="s">
        <v>8</v>
      </c>
      <c r="N9" s="2"/>
      <c r="O9" s="2"/>
      <c r="P9" s="2"/>
      <c r="Q9" s="2"/>
    </row>
    <row r="10" spans="1:17" ht="10.5">
      <c r="A10" s="14" t="s">
        <v>9</v>
      </c>
      <c r="B10" s="15">
        <v>27206.3538</v>
      </c>
      <c r="C10" s="16">
        <v>20596.4766</v>
      </c>
      <c r="D10" s="16">
        <v>6609.877199999999</v>
      </c>
      <c r="E10" s="17">
        <v>1005233.5079</v>
      </c>
      <c r="F10" s="15">
        <v>5226.406</v>
      </c>
      <c r="G10" s="16">
        <v>3115.218</v>
      </c>
      <c r="H10" s="16">
        <v>2111.188</v>
      </c>
      <c r="I10" s="17">
        <v>288130.335</v>
      </c>
      <c r="J10" s="15">
        <v>7132.109</v>
      </c>
      <c r="K10" s="16">
        <v>5728.25</v>
      </c>
      <c r="L10" s="16">
        <v>1403.8590000000004</v>
      </c>
      <c r="M10" s="17">
        <v>167738.261</v>
      </c>
      <c r="N10" s="2"/>
      <c r="O10" s="2"/>
      <c r="P10" s="2"/>
      <c r="Q10" s="2"/>
    </row>
    <row r="11" spans="1:17" ht="10.5">
      <c r="A11" s="18" t="s">
        <v>10</v>
      </c>
      <c r="B11" s="19">
        <v>22312.978</v>
      </c>
      <c r="C11" s="20">
        <v>25261.7355</v>
      </c>
      <c r="D11" s="20">
        <v>-2948.7574999999997</v>
      </c>
      <c r="E11" s="21">
        <v>985097.2828</v>
      </c>
      <c r="F11" s="19">
        <v>5066.803</v>
      </c>
      <c r="G11" s="20">
        <v>2875.594</v>
      </c>
      <c r="H11" s="20">
        <v>2191.209</v>
      </c>
      <c r="I11" s="21">
        <v>277740.337</v>
      </c>
      <c r="J11" s="19">
        <v>8188.058</v>
      </c>
      <c r="K11" s="20">
        <v>7021.008</v>
      </c>
      <c r="L11" s="20">
        <v>1167.0500000000002</v>
      </c>
      <c r="M11" s="21">
        <v>168666.981</v>
      </c>
      <c r="N11" s="2"/>
      <c r="O11" s="2"/>
      <c r="P11" s="2"/>
      <c r="Q11" s="2"/>
    </row>
    <row r="12" spans="1:17" ht="10.5">
      <c r="A12" s="18" t="s">
        <v>11</v>
      </c>
      <c r="B12" s="19">
        <v>43114.8138</v>
      </c>
      <c r="C12" s="20">
        <v>27944.2107</v>
      </c>
      <c r="D12" s="20">
        <v>15170.603100000004</v>
      </c>
      <c r="E12" s="21">
        <v>1085256.246</v>
      </c>
      <c r="F12" s="19">
        <v>7412.138</v>
      </c>
      <c r="G12" s="20">
        <v>3489.3257</v>
      </c>
      <c r="H12" s="20">
        <v>3922.8123</v>
      </c>
      <c r="I12" s="21">
        <v>296206.0156</v>
      </c>
      <c r="J12" s="19">
        <v>9083.1806</v>
      </c>
      <c r="K12" s="20">
        <v>8674.2019</v>
      </c>
      <c r="L12" s="20">
        <v>408.97869999999966</v>
      </c>
      <c r="M12" s="21">
        <v>169789.4131</v>
      </c>
      <c r="N12" s="2"/>
      <c r="O12" s="2"/>
      <c r="P12" s="2"/>
      <c r="Q12" s="2"/>
    </row>
    <row r="13" spans="1:17" ht="10.5">
      <c r="A13" s="18" t="s">
        <v>12</v>
      </c>
      <c r="B13" s="19">
        <v>29481.0304</v>
      </c>
      <c r="C13" s="20">
        <v>27106.5768</v>
      </c>
      <c r="D13" s="20">
        <v>2374.4536000000007</v>
      </c>
      <c r="E13" s="21">
        <v>1108044.7776</v>
      </c>
      <c r="F13" s="19">
        <v>12345.8649</v>
      </c>
      <c r="G13" s="20">
        <v>2927.4325</v>
      </c>
      <c r="H13" s="20">
        <v>9418.432400000002</v>
      </c>
      <c r="I13" s="21">
        <v>309781.4484</v>
      </c>
      <c r="J13" s="19">
        <v>9361.261</v>
      </c>
      <c r="K13" s="20">
        <v>6002.4197</v>
      </c>
      <c r="L13" s="20">
        <v>3358.8413</v>
      </c>
      <c r="M13" s="21">
        <v>168246.992</v>
      </c>
      <c r="N13" s="2"/>
      <c r="O13" s="2"/>
      <c r="P13" s="2"/>
      <c r="Q13" s="2"/>
    </row>
    <row r="14" spans="1:17" ht="10.5">
      <c r="A14" s="18" t="s">
        <v>13</v>
      </c>
      <c r="B14" s="19">
        <v>23006.0878</v>
      </c>
      <c r="C14" s="20">
        <v>48843.45</v>
      </c>
      <c r="D14" s="20">
        <v>-25837.362199999996</v>
      </c>
      <c r="E14" s="22">
        <v>1018566.0849</v>
      </c>
      <c r="F14" s="19">
        <v>7846.3156</v>
      </c>
      <c r="G14" s="20">
        <v>5577.6313</v>
      </c>
      <c r="H14" s="20">
        <v>2268.6843</v>
      </c>
      <c r="I14" s="22">
        <v>311669.6103</v>
      </c>
      <c r="J14" s="19">
        <v>18075.6124</v>
      </c>
      <c r="K14" s="20">
        <v>6486.2376</v>
      </c>
      <c r="L14" s="20">
        <v>11589.374800000001</v>
      </c>
      <c r="M14" s="22">
        <v>181813.8709</v>
      </c>
      <c r="N14" s="2"/>
      <c r="O14" s="2"/>
      <c r="P14" s="2"/>
      <c r="Q14" s="2"/>
    </row>
    <row r="15" spans="1:17" ht="10.5">
      <c r="A15" s="18" t="s">
        <v>14</v>
      </c>
      <c r="B15" s="19">
        <v>28377.3004</v>
      </c>
      <c r="C15" s="20">
        <v>18870.5831</v>
      </c>
      <c r="D15" s="20">
        <v>9506.7173</v>
      </c>
      <c r="E15" s="21">
        <v>1013852.824</v>
      </c>
      <c r="F15" s="19">
        <v>6486.3524</v>
      </c>
      <c r="G15" s="20">
        <v>3321.0021</v>
      </c>
      <c r="H15" s="20">
        <v>3165.3502999999996</v>
      </c>
      <c r="I15" s="21">
        <v>312050.3261</v>
      </c>
      <c r="J15" s="19">
        <v>8077.1436</v>
      </c>
      <c r="K15" s="20">
        <v>9351.8516</v>
      </c>
      <c r="L15" s="20">
        <v>-1274.7079999999996</v>
      </c>
      <c r="M15" s="21">
        <v>178960.998</v>
      </c>
      <c r="N15" s="2"/>
      <c r="O15" s="2"/>
      <c r="P15" s="2"/>
      <c r="Q15" s="2"/>
    </row>
    <row r="16" spans="1:17" ht="10.5">
      <c r="A16" s="18" t="s">
        <v>15</v>
      </c>
      <c r="B16" s="19">
        <v>20430.013</v>
      </c>
      <c r="C16" s="20">
        <v>15772.008</v>
      </c>
      <c r="D16" s="20">
        <v>4658.004999999999</v>
      </c>
      <c r="E16" s="21">
        <v>1041827.5014</v>
      </c>
      <c r="F16" s="19">
        <v>3690.1042</v>
      </c>
      <c r="G16" s="20">
        <v>2726.4338</v>
      </c>
      <c r="H16" s="20">
        <v>963.6704000000004</v>
      </c>
      <c r="I16" s="21">
        <v>316621.4992</v>
      </c>
      <c r="J16" s="19">
        <v>6517.9048</v>
      </c>
      <c r="K16" s="20">
        <v>5509.8617</v>
      </c>
      <c r="L16" s="20">
        <v>1008.0430999999999</v>
      </c>
      <c r="M16" s="21">
        <v>181482.6186</v>
      </c>
      <c r="N16" s="2"/>
      <c r="O16" s="2"/>
      <c r="P16" s="2"/>
      <c r="Q16" s="2"/>
    </row>
    <row r="17" spans="1:17" ht="10.5">
      <c r="A17" s="18" t="s">
        <v>16</v>
      </c>
      <c r="B17" s="19">
        <v>19371.8609</v>
      </c>
      <c r="C17" s="20">
        <v>19548.9272</v>
      </c>
      <c r="D17" s="20">
        <v>-177.0662999999986</v>
      </c>
      <c r="E17" s="23">
        <v>1014463.8095</v>
      </c>
      <c r="F17" s="19">
        <v>3572.8708</v>
      </c>
      <c r="G17" s="20">
        <v>2400.9367</v>
      </c>
      <c r="H17" s="20">
        <v>1171.9341</v>
      </c>
      <c r="I17" s="23">
        <v>315374.757</v>
      </c>
      <c r="J17" s="19">
        <v>6974.9058</v>
      </c>
      <c r="K17" s="20">
        <v>6506.8359</v>
      </c>
      <c r="L17" s="20">
        <v>468.0699000000004</v>
      </c>
      <c r="M17" s="23">
        <v>184944.0668</v>
      </c>
      <c r="N17" s="2"/>
      <c r="O17" s="2"/>
      <c r="P17" s="2"/>
      <c r="Q17" s="2"/>
    </row>
    <row r="18" spans="1:17" ht="10.5">
      <c r="A18" s="18" t="s">
        <v>17</v>
      </c>
      <c r="B18" s="19">
        <v>30136.9738</v>
      </c>
      <c r="C18" s="20">
        <v>28866.0353</v>
      </c>
      <c r="D18" s="20">
        <v>1270.9385000000002</v>
      </c>
      <c r="E18" s="23">
        <v>1064231.0844</v>
      </c>
      <c r="F18" s="19">
        <v>7932.1863</v>
      </c>
      <c r="G18" s="20">
        <v>4388.1258</v>
      </c>
      <c r="H18" s="20">
        <v>3544.0605000000005</v>
      </c>
      <c r="I18" s="23">
        <v>325326.337</v>
      </c>
      <c r="J18" s="19">
        <v>10843.7301</v>
      </c>
      <c r="K18" s="20">
        <v>6898.1522</v>
      </c>
      <c r="L18" s="20">
        <v>3945.5779</v>
      </c>
      <c r="M18" s="23">
        <v>187461.1267</v>
      </c>
      <c r="N18" s="2"/>
      <c r="O18" s="2"/>
      <c r="P18" s="2"/>
      <c r="Q18" s="2"/>
    </row>
    <row r="19" spans="1:17" ht="10.5">
      <c r="A19" s="18" t="s">
        <v>18</v>
      </c>
      <c r="B19" s="24">
        <v>33832.6919</v>
      </c>
      <c r="C19" s="20">
        <v>29110.7189</v>
      </c>
      <c r="D19" s="20">
        <v>4721.972999999998</v>
      </c>
      <c r="E19" s="19">
        <v>1085622.9324</v>
      </c>
      <c r="F19" s="24">
        <v>6382.2492</v>
      </c>
      <c r="G19" s="20">
        <v>5047.4138</v>
      </c>
      <c r="H19" s="20">
        <v>1334.8354</v>
      </c>
      <c r="I19" s="19">
        <v>331677.8991</v>
      </c>
      <c r="J19" s="24">
        <v>9506.9368</v>
      </c>
      <c r="K19" s="20">
        <v>6700.8766</v>
      </c>
      <c r="L19" s="20">
        <v>2806.0602</v>
      </c>
      <c r="M19" s="19">
        <v>189164.2485</v>
      </c>
      <c r="N19" s="25"/>
      <c r="O19" s="2"/>
      <c r="P19" s="2"/>
      <c r="Q19" s="2"/>
    </row>
    <row r="20" spans="1:17" ht="10.5">
      <c r="A20" s="18" t="s">
        <v>19</v>
      </c>
      <c r="B20" s="24">
        <v>34503.3043</v>
      </c>
      <c r="C20" s="20">
        <v>33512.8725</v>
      </c>
      <c r="D20" s="20">
        <v>990.4318000000058</v>
      </c>
      <c r="E20" s="19">
        <v>1104305.9987</v>
      </c>
      <c r="F20" s="24">
        <v>6121.079</v>
      </c>
      <c r="G20" s="20">
        <v>4428.4564</v>
      </c>
      <c r="H20" s="20">
        <v>1692.6225999999997</v>
      </c>
      <c r="I20" s="19">
        <v>337357.1197</v>
      </c>
      <c r="J20" s="24">
        <v>7512.1008</v>
      </c>
      <c r="K20" s="20">
        <v>7337.8231</v>
      </c>
      <c r="L20" s="20">
        <v>174.27770000000055</v>
      </c>
      <c r="M20" s="19">
        <v>187676.8358</v>
      </c>
      <c r="N20" s="25"/>
      <c r="O20" s="2"/>
      <c r="P20" s="2"/>
      <c r="Q20" s="2"/>
    </row>
    <row r="21" spans="1:17" ht="10.5">
      <c r="A21" s="26" t="s">
        <v>20</v>
      </c>
      <c r="B21" s="27">
        <v>62758.7927</v>
      </c>
      <c r="C21" s="28">
        <v>32206.9455</v>
      </c>
      <c r="D21" s="29">
        <v>30551.847199999997</v>
      </c>
      <c r="E21" s="30">
        <v>1189966.8329</v>
      </c>
      <c r="F21" s="27">
        <v>9987.6447</v>
      </c>
      <c r="G21" s="28">
        <v>4669.7583</v>
      </c>
      <c r="H21" s="29">
        <v>5317.8864</v>
      </c>
      <c r="I21" s="30">
        <v>353008.5515</v>
      </c>
      <c r="J21" s="27">
        <v>8551.5857</v>
      </c>
      <c r="K21" s="28">
        <v>10401.2913</v>
      </c>
      <c r="L21" s="29">
        <v>-1849.7056000000011</v>
      </c>
      <c r="M21" s="30">
        <v>183501.9736</v>
      </c>
      <c r="N21" s="2"/>
      <c r="O21" s="2"/>
      <c r="P21" s="2"/>
      <c r="Q21" s="2"/>
    </row>
    <row r="22" spans="1:17" ht="15" customHeight="1">
      <c r="A22" s="7" t="s">
        <v>21</v>
      </c>
      <c r="B22" s="31">
        <f aca="true" t="shared" si="0" ref="B22:L22">SUM(B10:B21)</f>
        <v>374532.20080000005</v>
      </c>
      <c r="C22" s="32">
        <f t="shared" si="0"/>
        <v>327640.5401</v>
      </c>
      <c r="D22" s="32">
        <f t="shared" si="0"/>
        <v>46891.66070000001</v>
      </c>
      <c r="E22" s="33"/>
      <c r="F22" s="31">
        <f t="shared" si="0"/>
        <v>82070.0141</v>
      </c>
      <c r="G22" s="32">
        <f t="shared" si="0"/>
        <v>44967.328400000006</v>
      </c>
      <c r="H22" s="32">
        <f t="shared" si="0"/>
        <v>37102.685699999995</v>
      </c>
      <c r="I22" s="33"/>
      <c r="J22" s="31">
        <f t="shared" si="0"/>
        <v>109824.52859999999</v>
      </c>
      <c r="K22" s="32">
        <f t="shared" si="0"/>
        <v>86618.8096</v>
      </c>
      <c r="L22" s="32">
        <f t="shared" si="0"/>
        <v>23205.719000000005</v>
      </c>
      <c r="M22" s="33"/>
      <c r="N22" s="2"/>
      <c r="O22" s="2"/>
      <c r="P22" s="2"/>
      <c r="Q22" s="2"/>
    </row>
    <row r="23" spans="1:17" ht="10.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"/>
      <c r="O23" s="2"/>
      <c r="P23" s="2"/>
      <c r="Q23" s="2"/>
    </row>
    <row r="24" spans="1:17" ht="12.75">
      <c r="A24" s="6" t="s">
        <v>1</v>
      </c>
      <c r="B24" s="56" t="s">
        <v>22</v>
      </c>
      <c r="C24" s="57" t="s">
        <v>3</v>
      </c>
      <c r="D24" s="57"/>
      <c r="E24" s="58"/>
      <c r="F24" s="56" t="s">
        <v>23</v>
      </c>
      <c r="G24" s="57" t="s">
        <v>3</v>
      </c>
      <c r="H24" s="57"/>
      <c r="I24" s="58"/>
      <c r="J24" s="56" t="s">
        <v>24</v>
      </c>
      <c r="K24" s="57" t="s">
        <v>3</v>
      </c>
      <c r="L24" s="57"/>
      <c r="M24" s="58"/>
      <c r="N24" s="56" t="s">
        <v>25</v>
      </c>
      <c r="O24" s="57" t="s">
        <v>3</v>
      </c>
      <c r="P24" s="57"/>
      <c r="Q24" s="58"/>
    </row>
    <row r="25" spans="1:17" ht="10.5">
      <c r="A25" s="7"/>
      <c r="B25" s="12" t="s">
        <v>5</v>
      </c>
      <c r="C25" s="13" t="s">
        <v>6</v>
      </c>
      <c r="D25" s="9" t="s">
        <v>7</v>
      </c>
      <c r="E25" s="11" t="s">
        <v>8</v>
      </c>
      <c r="F25" s="12" t="s">
        <v>5</v>
      </c>
      <c r="G25" s="13" t="s">
        <v>6</v>
      </c>
      <c r="H25" s="9" t="s">
        <v>7</v>
      </c>
      <c r="I25" s="11" t="s">
        <v>8</v>
      </c>
      <c r="J25" s="12" t="s">
        <v>5</v>
      </c>
      <c r="K25" s="13" t="s">
        <v>6</v>
      </c>
      <c r="L25" s="9" t="s">
        <v>7</v>
      </c>
      <c r="M25" s="11" t="s">
        <v>8</v>
      </c>
      <c r="N25" s="12" t="s">
        <v>5</v>
      </c>
      <c r="O25" s="13" t="s">
        <v>6</v>
      </c>
      <c r="P25" s="9" t="s">
        <v>7</v>
      </c>
      <c r="Q25" s="11" t="s">
        <v>8</v>
      </c>
    </row>
    <row r="26" spans="1:17" ht="10.5">
      <c r="A26" s="14" t="s">
        <v>9</v>
      </c>
      <c r="B26" s="15">
        <v>9420.987</v>
      </c>
      <c r="C26" s="16">
        <v>9437.125</v>
      </c>
      <c r="D26" s="16">
        <v>-16.13800000000083</v>
      </c>
      <c r="E26" s="17">
        <v>205253.335</v>
      </c>
      <c r="F26" s="15">
        <v>1234.836</v>
      </c>
      <c r="G26" s="16">
        <v>1946.813</v>
      </c>
      <c r="H26" s="16">
        <v>-711.9770000000001</v>
      </c>
      <c r="I26" s="17">
        <v>42065.828</v>
      </c>
      <c r="J26" s="15">
        <v>37.612</v>
      </c>
      <c r="K26" s="16">
        <v>88.95</v>
      </c>
      <c r="L26" s="16">
        <v>-51.338</v>
      </c>
      <c r="M26" s="21">
        <v>5873.766</v>
      </c>
      <c r="N26" s="39">
        <f>B10+F10+J10+B26+F26+J26</f>
        <v>50258.3038</v>
      </c>
      <c r="O26" s="37">
        <f>C10+G10+K10+C26+G26+K26</f>
        <v>40912.8326</v>
      </c>
      <c r="P26" s="37">
        <f>+N26-O26</f>
        <v>9345.4712</v>
      </c>
      <c r="Q26" s="38">
        <f>E10+I10+M10+E26+I26+M26</f>
        <v>1714295.0329</v>
      </c>
    </row>
    <row r="27" spans="1:17" ht="10.5">
      <c r="A27" s="18" t="s">
        <v>10</v>
      </c>
      <c r="B27" s="19">
        <v>14177.8747</v>
      </c>
      <c r="C27" s="20">
        <v>9299.77</v>
      </c>
      <c r="D27" s="20">
        <v>4878.1047</v>
      </c>
      <c r="E27" s="21">
        <v>209420.3837</v>
      </c>
      <c r="F27" s="19">
        <v>1468.486</v>
      </c>
      <c r="G27" s="20">
        <v>2112.497</v>
      </c>
      <c r="H27" s="20">
        <v>-644.0109999999997</v>
      </c>
      <c r="I27" s="21">
        <v>40908.2558</v>
      </c>
      <c r="J27" s="19">
        <v>35.264</v>
      </c>
      <c r="K27" s="20">
        <v>74.908</v>
      </c>
      <c r="L27" s="20">
        <v>-39.644</v>
      </c>
      <c r="M27" s="23">
        <v>5820.5</v>
      </c>
      <c r="N27" s="39">
        <f aca="true" t="shared" si="1" ref="N27:N37">B11+F11+J11+B27+F27+J27</f>
        <v>51249.4637</v>
      </c>
      <c r="O27" s="40">
        <f aca="true" t="shared" si="2" ref="O27:O37">C11+G11+K11+C27+G27+K27</f>
        <v>46645.512500000004</v>
      </c>
      <c r="P27" s="40">
        <f aca="true" t="shared" si="3" ref="P27:P37">+N27-O27</f>
        <v>4603.951199999996</v>
      </c>
      <c r="Q27" s="41">
        <f aca="true" t="shared" si="4" ref="Q27:Q37">E11+I11+M11+E27+I27+M27</f>
        <v>1687653.7402999997</v>
      </c>
    </row>
    <row r="28" spans="1:17" ht="10.5">
      <c r="A28" s="18" t="s">
        <v>11</v>
      </c>
      <c r="B28" s="19">
        <v>9388.1049</v>
      </c>
      <c r="C28" s="20">
        <v>17489.2256</v>
      </c>
      <c r="D28" s="20">
        <v>-8101.120700000001</v>
      </c>
      <c r="E28" s="21">
        <v>201172.7953</v>
      </c>
      <c r="F28" s="19">
        <v>1624.363</v>
      </c>
      <c r="G28" s="20">
        <v>2025.994</v>
      </c>
      <c r="H28" s="20">
        <v>-401.63099999999986</v>
      </c>
      <c r="I28" s="21">
        <v>40882.537</v>
      </c>
      <c r="J28" s="19">
        <v>167.745</v>
      </c>
      <c r="K28" s="20">
        <v>228.612</v>
      </c>
      <c r="L28" s="20">
        <v>-60.86699999999999</v>
      </c>
      <c r="M28" s="23">
        <v>5771.95</v>
      </c>
      <c r="N28" s="39">
        <f t="shared" si="1"/>
        <v>70790.3453</v>
      </c>
      <c r="O28" s="40">
        <f t="shared" si="2"/>
        <v>59851.5699</v>
      </c>
      <c r="P28" s="40">
        <f t="shared" si="3"/>
        <v>10938.775399999999</v>
      </c>
      <c r="Q28" s="41">
        <f t="shared" si="4"/>
        <v>1799078.9570000002</v>
      </c>
    </row>
    <row r="29" spans="1:17" ht="10.5">
      <c r="A29" s="18" t="s">
        <v>12</v>
      </c>
      <c r="B29" s="19">
        <v>10587.737</v>
      </c>
      <c r="C29" s="20">
        <v>12394.048</v>
      </c>
      <c r="D29" s="20">
        <v>-1806.3110000000015</v>
      </c>
      <c r="E29" s="21">
        <v>204847.3875</v>
      </c>
      <c r="F29" s="19">
        <v>1580.678</v>
      </c>
      <c r="G29" s="20">
        <v>2127.3875</v>
      </c>
      <c r="H29" s="20">
        <v>-546.7094999999997</v>
      </c>
      <c r="I29" s="21">
        <v>40875.0087</v>
      </c>
      <c r="J29" s="19">
        <v>23.512</v>
      </c>
      <c r="K29" s="20">
        <v>78.883</v>
      </c>
      <c r="L29" s="20">
        <v>-55.370999999999995</v>
      </c>
      <c r="M29" s="19">
        <v>5721.401</v>
      </c>
      <c r="N29" s="44">
        <f t="shared" si="1"/>
        <v>63380.083300000006</v>
      </c>
      <c r="O29" s="40">
        <f t="shared" si="2"/>
        <v>50636.7475</v>
      </c>
      <c r="P29" s="40">
        <f t="shared" si="3"/>
        <v>12743.335800000008</v>
      </c>
      <c r="Q29" s="41">
        <f t="shared" si="4"/>
        <v>1837517.0151999998</v>
      </c>
    </row>
    <row r="30" spans="1:17" ht="10.5">
      <c r="A30" s="18" t="s">
        <v>13</v>
      </c>
      <c r="B30" s="19">
        <v>22678.7359</v>
      </c>
      <c r="C30" s="20">
        <v>10440.8971</v>
      </c>
      <c r="D30" s="20">
        <v>12237.8388</v>
      </c>
      <c r="E30" s="22">
        <v>217174.6836</v>
      </c>
      <c r="F30" s="19">
        <v>1910.4952</v>
      </c>
      <c r="G30" s="20">
        <v>2980.7364</v>
      </c>
      <c r="H30" s="20">
        <v>-1070.2411999999997</v>
      </c>
      <c r="I30" s="22">
        <v>39535.8438</v>
      </c>
      <c r="J30" s="19">
        <v>21.2071</v>
      </c>
      <c r="K30" s="20">
        <v>55.1938</v>
      </c>
      <c r="L30" s="20">
        <v>-33.9867</v>
      </c>
      <c r="M30" s="19">
        <v>5643.1655</v>
      </c>
      <c r="N30" s="44">
        <f t="shared" si="1"/>
        <v>73538.45400000001</v>
      </c>
      <c r="O30" s="40">
        <f t="shared" si="2"/>
        <v>74384.14619999999</v>
      </c>
      <c r="P30" s="40">
        <f t="shared" si="3"/>
        <v>-845.6921999999759</v>
      </c>
      <c r="Q30" s="42">
        <f>E14+I14+M14+E30+I30+M30</f>
        <v>1774403.2589999998</v>
      </c>
    </row>
    <row r="31" spans="1:17" ht="10.5">
      <c r="A31" s="18" t="s">
        <v>14</v>
      </c>
      <c r="B31" s="19">
        <v>9974.8593</v>
      </c>
      <c r="C31" s="20">
        <v>14266.4604</v>
      </c>
      <c r="D31" s="20">
        <v>-4291.6011</v>
      </c>
      <c r="E31" s="21">
        <v>212392.0509</v>
      </c>
      <c r="F31" s="19">
        <v>1213.497</v>
      </c>
      <c r="G31" s="20">
        <v>1786.0208</v>
      </c>
      <c r="H31" s="20">
        <v>-572.5237999999999</v>
      </c>
      <c r="I31" s="21">
        <v>38175.905</v>
      </c>
      <c r="J31" s="19">
        <v>68.1353</v>
      </c>
      <c r="K31" s="20">
        <v>148.9842</v>
      </c>
      <c r="L31" s="20">
        <v>-80.84889999999999</v>
      </c>
      <c r="M31" s="19">
        <v>5538.766</v>
      </c>
      <c r="N31" s="44">
        <f t="shared" si="1"/>
        <v>54197.28800000001</v>
      </c>
      <c r="O31" s="40">
        <f t="shared" si="2"/>
        <v>47744.902200000004</v>
      </c>
      <c r="P31" s="40">
        <f t="shared" si="3"/>
        <v>6452.385800000004</v>
      </c>
      <c r="Q31" s="41">
        <f t="shared" si="4"/>
        <v>1760970.8699999999</v>
      </c>
    </row>
    <row r="32" spans="1:17" ht="10.5">
      <c r="A32" s="18" t="s">
        <v>15</v>
      </c>
      <c r="B32" s="19">
        <v>7567.0184</v>
      </c>
      <c r="C32" s="20">
        <v>7995.2446</v>
      </c>
      <c r="D32" s="20">
        <v>-428.22620000000006</v>
      </c>
      <c r="E32" s="21">
        <v>211254.7771</v>
      </c>
      <c r="F32" s="19">
        <v>608.6639</v>
      </c>
      <c r="G32" s="20">
        <v>1178.7895</v>
      </c>
      <c r="H32" s="20">
        <v>-570.1256000000001</v>
      </c>
      <c r="I32" s="21">
        <v>38494.6332</v>
      </c>
      <c r="J32" s="19">
        <v>15.9774</v>
      </c>
      <c r="K32" s="20">
        <v>33.9443</v>
      </c>
      <c r="L32" s="20">
        <v>-17.9669</v>
      </c>
      <c r="M32" s="19">
        <v>5537.281</v>
      </c>
      <c r="N32" s="44">
        <f t="shared" si="1"/>
        <v>38829.6817</v>
      </c>
      <c r="O32" s="40">
        <f t="shared" si="2"/>
        <v>33216.2819</v>
      </c>
      <c r="P32" s="40">
        <f t="shared" si="3"/>
        <v>5613.399799999999</v>
      </c>
      <c r="Q32" s="41">
        <f t="shared" si="4"/>
        <v>1795218.3105</v>
      </c>
    </row>
    <row r="33" spans="1:17" ht="10.5">
      <c r="A33" s="18" t="s">
        <v>16</v>
      </c>
      <c r="B33" s="19">
        <v>8245.0094</v>
      </c>
      <c r="C33" s="20">
        <v>7535.6814</v>
      </c>
      <c r="D33" s="20">
        <v>709.3280000000004</v>
      </c>
      <c r="E33" s="23">
        <v>212533.1567</v>
      </c>
      <c r="F33" s="19">
        <v>569.2175</v>
      </c>
      <c r="G33" s="20">
        <v>906.0939</v>
      </c>
      <c r="H33" s="20">
        <v>-336.8764</v>
      </c>
      <c r="I33" s="23">
        <v>37786.8601</v>
      </c>
      <c r="J33" s="19">
        <v>15.0236</v>
      </c>
      <c r="K33" s="20">
        <v>31.89</v>
      </c>
      <c r="L33" s="20">
        <v>-16.8664</v>
      </c>
      <c r="M33" s="23">
        <v>5514.908</v>
      </c>
      <c r="N33" s="39">
        <f>B17+F17+J17+B33+F33+J33</f>
        <v>38748.888</v>
      </c>
      <c r="O33" s="40">
        <f>C17+G17+K17+C33+G33+K33</f>
        <v>36930.365099999995</v>
      </c>
      <c r="P33" s="40">
        <f>+N33-O33</f>
        <v>1818.5229000000036</v>
      </c>
      <c r="Q33" s="43">
        <f>E17+I17+M17+E33+I33+M33</f>
        <v>1770617.5580999998</v>
      </c>
    </row>
    <row r="34" spans="1:17" ht="10.5">
      <c r="A34" s="18" t="s">
        <v>17</v>
      </c>
      <c r="B34" s="19">
        <v>8452.6156</v>
      </c>
      <c r="C34" s="20">
        <v>12627.4297</v>
      </c>
      <c r="D34" s="20">
        <v>-4174.814100000001</v>
      </c>
      <c r="E34" s="23">
        <v>208653.7354</v>
      </c>
      <c r="F34" s="19">
        <v>954.1157</v>
      </c>
      <c r="G34" s="20">
        <v>1692.1549</v>
      </c>
      <c r="H34" s="20">
        <v>-738.0392</v>
      </c>
      <c r="I34" s="23">
        <v>37333.8602</v>
      </c>
      <c r="J34" s="19">
        <v>79.4326</v>
      </c>
      <c r="K34" s="20">
        <v>289.6476</v>
      </c>
      <c r="L34" s="20">
        <v>-210.21500000000003</v>
      </c>
      <c r="M34" s="23">
        <v>5342.149</v>
      </c>
      <c r="N34" s="39">
        <f t="shared" si="1"/>
        <v>58399.0541</v>
      </c>
      <c r="O34" s="40">
        <f t="shared" si="2"/>
        <v>54761.54549999999</v>
      </c>
      <c r="P34" s="40">
        <f t="shared" si="3"/>
        <v>3637.5086000000083</v>
      </c>
      <c r="Q34" s="43">
        <f t="shared" si="4"/>
        <v>1828348.2926999999</v>
      </c>
    </row>
    <row r="35" spans="1:18" ht="10.5">
      <c r="A35" s="18" t="s">
        <v>18</v>
      </c>
      <c r="B35" s="24">
        <v>6513.5363</v>
      </c>
      <c r="C35" s="20">
        <v>13353.795</v>
      </c>
      <c r="D35" s="20">
        <v>-6840.2587</v>
      </c>
      <c r="E35" s="19">
        <v>201663.3773</v>
      </c>
      <c r="F35" s="24">
        <v>2453.2089</v>
      </c>
      <c r="G35" s="20">
        <v>1626.5488</v>
      </c>
      <c r="H35" s="20">
        <v>826.6601</v>
      </c>
      <c r="I35" s="19">
        <v>38936.6364</v>
      </c>
      <c r="J35" s="24">
        <v>99.1354</v>
      </c>
      <c r="K35" s="20">
        <v>75.495</v>
      </c>
      <c r="L35" s="20">
        <v>23.6404</v>
      </c>
      <c r="M35" s="19">
        <v>4972.4903</v>
      </c>
      <c r="N35" s="44">
        <f t="shared" si="1"/>
        <v>58787.75849999999</v>
      </c>
      <c r="O35" s="40">
        <f t="shared" si="2"/>
        <v>55914.8481</v>
      </c>
      <c r="P35" s="40">
        <f t="shared" si="3"/>
        <v>2872.910399999986</v>
      </c>
      <c r="Q35" s="39">
        <f t="shared" si="4"/>
        <v>1852037.584</v>
      </c>
      <c r="R35" s="45"/>
    </row>
    <row r="36" spans="1:18" ht="10.5">
      <c r="A36" s="18" t="s">
        <v>19</v>
      </c>
      <c r="B36" s="24">
        <v>9604.2099</v>
      </c>
      <c r="C36" s="20">
        <v>12084.9034</v>
      </c>
      <c r="D36" s="20">
        <v>-2480.6934999999994</v>
      </c>
      <c r="E36" s="19">
        <v>199201.4683</v>
      </c>
      <c r="F36" s="24">
        <v>1859.6604</v>
      </c>
      <c r="G36" s="20">
        <v>1622.105</v>
      </c>
      <c r="H36" s="20">
        <v>237.55539999999996</v>
      </c>
      <c r="I36" s="19">
        <v>38133.6498</v>
      </c>
      <c r="J36" s="24">
        <v>133.9804</v>
      </c>
      <c r="K36" s="20">
        <v>61.8922</v>
      </c>
      <c r="L36" s="20">
        <v>72.0882</v>
      </c>
      <c r="M36" s="19">
        <v>5006.7276</v>
      </c>
      <c r="N36" s="44">
        <f t="shared" si="1"/>
        <v>59734.334800000004</v>
      </c>
      <c r="O36" s="40">
        <f t="shared" si="2"/>
        <v>59048.0526</v>
      </c>
      <c r="P36" s="40">
        <f t="shared" si="3"/>
        <v>686.2822000000015</v>
      </c>
      <c r="Q36" s="39">
        <f t="shared" si="4"/>
        <v>1871681.7999000002</v>
      </c>
      <c r="R36" s="25"/>
    </row>
    <row r="37" spans="1:17" ht="10.5">
      <c r="A37" s="26" t="s">
        <v>20</v>
      </c>
      <c r="B37" s="27">
        <v>8590.8923</v>
      </c>
      <c r="C37" s="28">
        <v>14059.3492</v>
      </c>
      <c r="D37" s="29">
        <v>-5468.456900000001</v>
      </c>
      <c r="E37" s="30">
        <v>194530.7716</v>
      </c>
      <c r="F37" s="27">
        <v>1238.0903</v>
      </c>
      <c r="G37" s="28">
        <v>1931.4941</v>
      </c>
      <c r="H37" s="29">
        <v>-693.4037999999998</v>
      </c>
      <c r="I37" s="30">
        <v>38295.7138</v>
      </c>
      <c r="J37" s="27">
        <v>241.6412</v>
      </c>
      <c r="K37" s="28">
        <v>176.1287</v>
      </c>
      <c r="L37" s="29">
        <v>65.51249999999999</v>
      </c>
      <c r="M37" s="30">
        <v>5019.9541</v>
      </c>
      <c r="N37" s="46">
        <f t="shared" si="1"/>
        <v>91368.64689999999</v>
      </c>
      <c r="O37" s="32">
        <f t="shared" si="2"/>
        <v>63444.967099999994</v>
      </c>
      <c r="P37" s="47">
        <f t="shared" si="3"/>
        <v>27923.679799999998</v>
      </c>
      <c r="Q37" s="48">
        <f t="shared" si="4"/>
        <v>1964323.7975</v>
      </c>
    </row>
    <row r="38" spans="1:17" ht="15" customHeight="1">
      <c r="A38" s="7" t="s">
        <v>21</v>
      </c>
      <c r="B38" s="31">
        <f aca="true" t="shared" si="5" ref="B38:P38">SUM(B26:B37)</f>
        <v>125201.58069999999</v>
      </c>
      <c r="C38" s="32">
        <f t="shared" si="5"/>
        <v>140983.9294</v>
      </c>
      <c r="D38" s="32">
        <f t="shared" si="5"/>
        <v>-15782.348700000006</v>
      </c>
      <c r="E38" s="33"/>
      <c r="F38" s="31">
        <f t="shared" si="5"/>
        <v>16715.3119</v>
      </c>
      <c r="G38" s="31">
        <f t="shared" si="5"/>
        <v>21936.6349</v>
      </c>
      <c r="H38" s="32">
        <f t="shared" si="5"/>
        <v>-5221.322999999999</v>
      </c>
      <c r="I38" s="33"/>
      <c r="J38" s="31">
        <f t="shared" si="5"/>
        <v>938.666</v>
      </c>
      <c r="K38" s="31">
        <f t="shared" si="5"/>
        <v>1344.5288</v>
      </c>
      <c r="L38" s="32">
        <f t="shared" si="5"/>
        <v>-405.86279999999994</v>
      </c>
      <c r="M38" s="33"/>
      <c r="N38" s="31">
        <f>SUM(N26:N37)</f>
        <v>709282.3021</v>
      </c>
      <c r="O38" s="31">
        <f t="shared" si="5"/>
        <v>623491.7712000001</v>
      </c>
      <c r="P38" s="32">
        <f t="shared" si="5"/>
        <v>85790.53090000003</v>
      </c>
      <c r="Q38" s="33"/>
    </row>
    <row r="39" spans="1:17" ht="10.5">
      <c r="A39" s="49"/>
      <c r="B39" s="50"/>
      <c r="C39" s="50"/>
      <c r="D39" s="50"/>
      <c r="E39" s="2"/>
      <c r="F39" s="50"/>
      <c r="G39" s="50"/>
      <c r="H39" s="50"/>
      <c r="I39" s="50"/>
      <c r="J39" s="50"/>
      <c r="K39" s="50"/>
      <c r="L39" s="50"/>
      <c r="M39" s="50"/>
      <c r="N39" s="2"/>
      <c r="O39" s="2"/>
      <c r="P39" s="2"/>
      <c r="Q39" s="2"/>
    </row>
    <row r="40" spans="1:17" ht="10.5">
      <c r="A40" s="55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0.5">
      <c r="A41" s="49" t="s">
        <v>28</v>
      </c>
      <c r="B41" s="5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0.5">
      <c r="A42" s="52"/>
      <c r="B42" s="51"/>
      <c r="C42" s="51"/>
      <c r="D42" s="51"/>
      <c r="E42" s="51"/>
      <c r="F42" s="5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0.5">
      <c r="A43" s="5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" t="s">
        <v>26</v>
      </c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0.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6" t="s">
        <v>1</v>
      </c>
      <c r="B49" s="56" t="s">
        <v>2</v>
      </c>
      <c r="C49" s="57"/>
      <c r="D49" s="57"/>
      <c r="E49" s="58"/>
      <c r="F49" s="56" t="s">
        <v>3</v>
      </c>
      <c r="G49" s="57" t="s">
        <v>3</v>
      </c>
      <c r="H49" s="57"/>
      <c r="I49" s="58"/>
      <c r="J49" s="56" t="s">
        <v>4</v>
      </c>
      <c r="K49" s="57" t="s">
        <v>3</v>
      </c>
      <c r="L49" s="57"/>
      <c r="M49" s="58"/>
      <c r="N49" s="2"/>
      <c r="O49" s="2"/>
      <c r="P49" s="2"/>
      <c r="Q49" s="2"/>
    </row>
    <row r="50" spans="1:17" ht="10.5">
      <c r="A50" s="7"/>
      <c r="B50" s="8" t="s">
        <v>5</v>
      </c>
      <c r="C50" s="9" t="s">
        <v>6</v>
      </c>
      <c r="D50" s="10" t="s">
        <v>7</v>
      </c>
      <c r="E50" s="11" t="s">
        <v>8</v>
      </c>
      <c r="F50" s="12" t="s">
        <v>5</v>
      </c>
      <c r="G50" s="9" t="s">
        <v>6</v>
      </c>
      <c r="H50" s="9" t="s">
        <v>7</v>
      </c>
      <c r="I50" s="11" t="s">
        <v>8</v>
      </c>
      <c r="J50" s="12" t="s">
        <v>5</v>
      </c>
      <c r="K50" s="13" t="s">
        <v>6</v>
      </c>
      <c r="L50" s="9" t="s">
        <v>7</v>
      </c>
      <c r="M50" s="11" t="s">
        <v>8</v>
      </c>
      <c r="N50" s="2"/>
      <c r="O50" s="2"/>
      <c r="P50" s="2"/>
      <c r="Q50" s="2"/>
    </row>
    <row r="51" spans="1:17" ht="10.5">
      <c r="A51" s="14" t="s">
        <v>9</v>
      </c>
      <c r="B51" s="15">
        <v>24933.645</v>
      </c>
      <c r="C51" s="16">
        <v>18326.9089</v>
      </c>
      <c r="D51" s="16">
        <v>6606.736100000002</v>
      </c>
      <c r="E51" s="17">
        <v>740024.0906</v>
      </c>
      <c r="F51" s="15">
        <v>5138.216</v>
      </c>
      <c r="G51" s="16">
        <v>2906.437</v>
      </c>
      <c r="H51" s="16">
        <v>2231.7790000000005</v>
      </c>
      <c r="I51" s="17">
        <v>238525.733</v>
      </c>
      <c r="J51" s="15">
        <v>7016.657</v>
      </c>
      <c r="K51" s="16">
        <v>5484.402</v>
      </c>
      <c r="L51" s="16">
        <v>1532.255</v>
      </c>
      <c r="M51" s="17">
        <v>152991.582</v>
      </c>
      <c r="N51" s="2"/>
      <c r="O51" s="2"/>
      <c r="P51" s="2"/>
      <c r="Q51" s="2"/>
    </row>
    <row r="52" spans="1:17" ht="10.5">
      <c r="A52" s="18" t="s">
        <v>10</v>
      </c>
      <c r="B52" s="19">
        <v>19989.7022</v>
      </c>
      <c r="C52" s="20">
        <v>21846.5508</v>
      </c>
      <c r="D52" s="20">
        <v>-1856.8486000000012</v>
      </c>
      <c r="E52" s="21">
        <v>727395.5873</v>
      </c>
      <c r="F52" s="19">
        <v>4919.854</v>
      </c>
      <c r="G52" s="20">
        <v>2602.489</v>
      </c>
      <c r="H52" s="20">
        <v>2317.3650000000002</v>
      </c>
      <c r="I52" s="21">
        <v>229231.109</v>
      </c>
      <c r="J52" s="19">
        <v>7180.9716</v>
      </c>
      <c r="K52" s="20">
        <v>6764.331</v>
      </c>
      <c r="L52" s="20">
        <v>416.6405999999997</v>
      </c>
      <c r="M52" s="21">
        <v>153421.5333</v>
      </c>
      <c r="N52" s="2"/>
      <c r="O52" s="2"/>
      <c r="P52" s="2"/>
      <c r="Q52" s="2"/>
    </row>
    <row r="53" spans="1:17" ht="10.5">
      <c r="A53" s="18" t="s">
        <v>11</v>
      </c>
      <c r="B53" s="19">
        <v>35841.3537</v>
      </c>
      <c r="C53" s="20">
        <v>21449.3308</v>
      </c>
      <c r="D53" s="20">
        <v>14392.0229</v>
      </c>
      <c r="E53" s="21">
        <v>804341.2055</v>
      </c>
      <c r="F53" s="19">
        <v>7230.116</v>
      </c>
      <c r="G53" s="20">
        <v>3146.0057</v>
      </c>
      <c r="H53" s="20">
        <v>4084.1103</v>
      </c>
      <c r="I53" s="21">
        <v>244980.7916</v>
      </c>
      <c r="J53" s="19">
        <v>7884.4636</v>
      </c>
      <c r="K53" s="20">
        <v>7409.3609</v>
      </c>
      <c r="L53" s="20">
        <v>475.10270000000037</v>
      </c>
      <c r="M53" s="21">
        <v>155299.7211</v>
      </c>
      <c r="N53" s="2"/>
      <c r="O53" s="2"/>
      <c r="P53" s="2"/>
      <c r="Q53" s="2"/>
    </row>
    <row r="54" spans="1:17" ht="10.5">
      <c r="A54" s="18" t="s">
        <v>12</v>
      </c>
      <c r="B54" s="19">
        <v>25919.5612</v>
      </c>
      <c r="C54" s="20">
        <v>21864.7179</v>
      </c>
      <c r="D54" s="20">
        <v>4054.8433000000005</v>
      </c>
      <c r="E54" s="21">
        <v>823637.8887</v>
      </c>
      <c r="F54" s="19">
        <v>12212.6869</v>
      </c>
      <c r="G54" s="20">
        <v>2626.4355</v>
      </c>
      <c r="H54" s="20">
        <v>9586.251400000001</v>
      </c>
      <c r="I54" s="21">
        <v>257941.1444</v>
      </c>
      <c r="J54" s="19">
        <v>8923.549</v>
      </c>
      <c r="K54" s="20">
        <v>5861.9887</v>
      </c>
      <c r="L54" s="20">
        <v>3061.560300000001</v>
      </c>
      <c r="M54" s="21">
        <v>153143.9944</v>
      </c>
      <c r="N54" s="2"/>
      <c r="O54" s="2"/>
      <c r="P54" s="2"/>
      <c r="Q54" s="2"/>
    </row>
    <row r="55" spans="1:17" ht="10.5">
      <c r="A55" s="18" t="s">
        <v>13</v>
      </c>
      <c r="B55" s="19">
        <v>20786.3975</v>
      </c>
      <c r="C55" s="20">
        <v>42852.3661</v>
      </c>
      <c r="D55" s="20">
        <v>-22065.9686</v>
      </c>
      <c r="E55" s="22">
        <v>750021.5267</v>
      </c>
      <c r="F55" s="19">
        <v>7686.0266</v>
      </c>
      <c r="G55" s="20">
        <v>5324.8612</v>
      </c>
      <c r="H55" s="20">
        <v>2361.1654</v>
      </c>
      <c r="I55" s="22">
        <v>261510.7148</v>
      </c>
      <c r="J55" s="19">
        <v>16406.5136</v>
      </c>
      <c r="K55" s="20">
        <v>6278.3698</v>
      </c>
      <c r="L55" s="20">
        <v>10128.143799999998</v>
      </c>
      <c r="M55" s="22">
        <v>163630.5342</v>
      </c>
      <c r="N55" s="2"/>
      <c r="O55" s="2"/>
      <c r="P55" s="2"/>
      <c r="Q55" s="2"/>
    </row>
    <row r="56" spans="1:17" ht="10.5">
      <c r="A56" s="18" t="s">
        <v>14</v>
      </c>
      <c r="B56" s="19">
        <v>24521.6931</v>
      </c>
      <c r="C56" s="20">
        <v>17065.7348</v>
      </c>
      <c r="D56" s="20">
        <v>7455.958300000002</v>
      </c>
      <c r="E56" s="21">
        <v>747284.3914</v>
      </c>
      <c r="F56" s="19">
        <v>6153.1801</v>
      </c>
      <c r="G56" s="20">
        <v>3017.5358</v>
      </c>
      <c r="H56" s="20">
        <v>3135.6442999999995</v>
      </c>
      <c r="I56" s="21">
        <v>262507.4471</v>
      </c>
      <c r="J56" s="19">
        <v>7733.4841</v>
      </c>
      <c r="K56" s="20">
        <v>8418.977</v>
      </c>
      <c r="L56" s="20">
        <v>-685.4929000000011</v>
      </c>
      <c r="M56" s="21">
        <v>162323.6681</v>
      </c>
      <c r="N56" s="2"/>
      <c r="O56" s="2"/>
      <c r="P56" s="2"/>
      <c r="Q56" s="2"/>
    </row>
    <row r="57" spans="1:17" ht="10.5">
      <c r="A57" s="18" t="s">
        <v>15</v>
      </c>
      <c r="B57" s="19">
        <v>18524.6703</v>
      </c>
      <c r="C57" s="20">
        <v>13309.5354</v>
      </c>
      <c r="D57" s="20">
        <v>5215.134900000001</v>
      </c>
      <c r="E57" s="21">
        <v>771389.7585</v>
      </c>
      <c r="F57" s="19">
        <v>3643.751</v>
      </c>
      <c r="G57" s="20">
        <v>2504.0938</v>
      </c>
      <c r="H57" s="20">
        <v>1139.6572</v>
      </c>
      <c r="I57" s="21">
        <v>266599.7042</v>
      </c>
      <c r="J57" s="19">
        <v>5575.4923</v>
      </c>
      <c r="K57" s="20">
        <v>5357.5534</v>
      </c>
      <c r="L57" s="20">
        <v>217.9389000000001</v>
      </c>
      <c r="M57" s="21">
        <v>164198.8892</v>
      </c>
      <c r="N57" s="2"/>
      <c r="O57" s="2"/>
      <c r="P57" s="2"/>
      <c r="Q57" s="2"/>
    </row>
    <row r="58" spans="1:17" ht="10.5">
      <c r="A58" s="18" t="s">
        <v>16</v>
      </c>
      <c r="B58" s="19">
        <v>15175.9663</v>
      </c>
      <c r="C58" s="20">
        <v>15577.136</v>
      </c>
      <c r="D58" s="20">
        <v>-401.1697000000004</v>
      </c>
      <c r="E58" s="23">
        <v>750438.8983</v>
      </c>
      <c r="F58" s="19">
        <v>3528.5852</v>
      </c>
      <c r="G58" s="20">
        <v>2149.6329</v>
      </c>
      <c r="H58" s="20">
        <v>1378.9523</v>
      </c>
      <c r="I58" s="23">
        <v>266328.068</v>
      </c>
      <c r="J58" s="19">
        <v>6540.7325</v>
      </c>
      <c r="K58" s="20">
        <v>5316.2571</v>
      </c>
      <c r="L58" s="20">
        <v>1224.4754000000003</v>
      </c>
      <c r="M58" s="23">
        <v>167726.89</v>
      </c>
      <c r="N58" s="2"/>
      <c r="O58" s="2"/>
      <c r="P58" s="2"/>
      <c r="Q58" s="2"/>
    </row>
    <row r="59" spans="1:17" ht="10.5">
      <c r="A59" s="18" t="s">
        <v>17</v>
      </c>
      <c r="B59" s="19">
        <v>25493.7112</v>
      </c>
      <c r="C59" s="20">
        <v>23898.7371</v>
      </c>
      <c r="D59" s="20">
        <v>1594.974100000003</v>
      </c>
      <c r="E59" s="23">
        <v>788911.2785</v>
      </c>
      <c r="F59" s="19">
        <v>7849.2696</v>
      </c>
      <c r="G59" s="20">
        <v>4111.903</v>
      </c>
      <c r="H59" s="20">
        <v>3737.3665999999994</v>
      </c>
      <c r="I59" s="23">
        <v>275265.189</v>
      </c>
      <c r="J59" s="19">
        <v>10368.1064</v>
      </c>
      <c r="K59" s="20">
        <v>6340.2483</v>
      </c>
      <c r="L59" s="20">
        <v>4027.8581000000004</v>
      </c>
      <c r="M59" s="21">
        <v>170824.7947</v>
      </c>
      <c r="N59" s="2"/>
      <c r="O59" s="2"/>
      <c r="P59" s="2"/>
      <c r="Q59" s="2"/>
    </row>
    <row r="60" spans="1:17" ht="10.5">
      <c r="A60" s="18" t="s">
        <v>18</v>
      </c>
      <c r="B60" s="24">
        <v>27942.2799</v>
      </c>
      <c r="C60" s="20">
        <v>23378.9429</v>
      </c>
      <c r="D60" s="20">
        <v>4563.337000000003</v>
      </c>
      <c r="E60" s="19">
        <v>803734.2479</v>
      </c>
      <c r="F60" s="24">
        <v>6255.5511</v>
      </c>
      <c r="G60" s="20">
        <v>4765.0438</v>
      </c>
      <c r="H60" s="20">
        <v>1490.5072999999993</v>
      </c>
      <c r="I60" s="19">
        <v>278832.2936</v>
      </c>
      <c r="J60" s="24">
        <v>9328.8305</v>
      </c>
      <c r="K60" s="20">
        <v>6339.7552</v>
      </c>
      <c r="L60" s="20">
        <v>2989.0753000000004</v>
      </c>
      <c r="M60" s="23">
        <v>173249.6214</v>
      </c>
      <c r="N60" s="2"/>
      <c r="O60" s="2"/>
      <c r="P60" s="2"/>
      <c r="Q60" s="2"/>
    </row>
    <row r="61" spans="1:17" ht="10.5">
      <c r="A61" s="18" t="s">
        <v>19</v>
      </c>
      <c r="B61" s="24">
        <v>31396.7709</v>
      </c>
      <c r="C61" s="20">
        <v>28983.1476</v>
      </c>
      <c r="D61" s="20">
        <v>2413.6232999999993</v>
      </c>
      <c r="E61" s="19">
        <v>819413.406</v>
      </c>
      <c r="F61" s="24">
        <v>5999.0922</v>
      </c>
      <c r="G61" s="20">
        <v>4158.0971</v>
      </c>
      <c r="H61" s="20">
        <v>1840.9951</v>
      </c>
      <c r="I61" s="19">
        <v>282641.1333</v>
      </c>
      <c r="J61" s="24">
        <v>7344.8472</v>
      </c>
      <c r="K61" s="20">
        <v>6905.1295</v>
      </c>
      <c r="L61" s="20">
        <v>439.71770000000015</v>
      </c>
      <c r="M61" s="23">
        <v>172398.2666</v>
      </c>
      <c r="N61" s="2"/>
      <c r="O61" s="2"/>
      <c r="P61" s="2"/>
      <c r="Q61" s="2"/>
    </row>
    <row r="62" spans="1:17" ht="10.5">
      <c r="A62" s="26" t="s">
        <v>20</v>
      </c>
      <c r="B62" s="27">
        <v>36599.3836</v>
      </c>
      <c r="C62" s="28">
        <v>28608.7998</v>
      </c>
      <c r="D62" s="29">
        <v>7990.5838</v>
      </c>
      <c r="E62" s="30">
        <v>865941.5884</v>
      </c>
      <c r="F62" s="27">
        <v>5974.8683</v>
      </c>
      <c r="G62" s="28">
        <v>4386.054</v>
      </c>
      <c r="H62" s="29">
        <v>1588.8143</v>
      </c>
      <c r="I62" s="30">
        <v>292643.9336</v>
      </c>
      <c r="J62" s="27">
        <v>5960.7464</v>
      </c>
      <c r="K62" s="28">
        <v>9932.207</v>
      </c>
      <c r="L62" s="29">
        <v>-3971.4606000000003</v>
      </c>
      <c r="M62" s="30">
        <v>167809.2025</v>
      </c>
      <c r="N62" s="2"/>
      <c r="O62" s="2"/>
      <c r="P62" s="2"/>
      <c r="Q62" s="2"/>
    </row>
    <row r="63" spans="1:17" ht="10.5">
      <c r="A63" s="7" t="s">
        <v>21</v>
      </c>
      <c r="B63" s="31">
        <f aca="true" t="shared" si="6" ref="B63:L63">SUM(B51:B62)</f>
        <v>307125.13489999995</v>
      </c>
      <c r="C63" s="32">
        <f t="shared" si="6"/>
        <v>277161.9081</v>
      </c>
      <c r="D63" s="32">
        <f t="shared" si="6"/>
        <v>29963.22680000001</v>
      </c>
      <c r="E63" s="33"/>
      <c r="F63" s="31">
        <f t="shared" si="6"/>
        <v>76591.197</v>
      </c>
      <c r="G63" s="32">
        <f t="shared" si="6"/>
        <v>41698.5888</v>
      </c>
      <c r="H63" s="32">
        <f t="shared" si="6"/>
        <v>34892.608199999995</v>
      </c>
      <c r="I63" s="33"/>
      <c r="J63" s="31">
        <f t="shared" si="6"/>
        <v>100264.39420000001</v>
      </c>
      <c r="K63" s="32">
        <f t="shared" si="6"/>
        <v>80408.5799</v>
      </c>
      <c r="L63" s="32">
        <f t="shared" si="6"/>
        <v>19855.8143</v>
      </c>
      <c r="M63" s="33"/>
      <c r="N63" s="2"/>
      <c r="O63" s="2"/>
      <c r="P63" s="2"/>
      <c r="Q63" s="2"/>
    </row>
    <row r="64" spans="1:17" ht="10.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"/>
      <c r="O64" s="2"/>
      <c r="P64" s="2"/>
      <c r="Q64" s="2"/>
    </row>
    <row r="65" spans="1:18" ht="12.75">
      <c r="A65" s="6" t="s">
        <v>1</v>
      </c>
      <c r="B65" s="56" t="s">
        <v>22</v>
      </c>
      <c r="C65" s="57" t="s">
        <v>3</v>
      </c>
      <c r="D65" s="57"/>
      <c r="E65" s="58"/>
      <c r="F65" s="56" t="s">
        <v>23</v>
      </c>
      <c r="G65" s="57" t="s">
        <v>3</v>
      </c>
      <c r="H65" s="57"/>
      <c r="I65" s="58"/>
      <c r="J65" s="56" t="s">
        <v>24</v>
      </c>
      <c r="K65" s="57" t="s">
        <v>3</v>
      </c>
      <c r="L65" s="57"/>
      <c r="M65" s="58"/>
      <c r="N65" s="56" t="s">
        <v>25</v>
      </c>
      <c r="O65" s="57" t="s">
        <v>3</v>
      </c>
      <c r="P65" s="57"/>
      <c r="Q65" s="58"/>
      <c r="R65" s="54"/>
    </row>
    <row r="66" spans="1:18" ht="10.5">
      <c r="A66" s="7"/>
      <c r="B66" s="12" t="s">
        <v>5</v>
      </c>
      <c r="C66" s="13" t="s">
        <v>6</v>
      </c>
      <c r="D66" s="9" t="s">
        <v>7</v>
      </c>
      <c r="E66" s="11" t="s">
        <v>8</v>
      </c>
      <c r="F66" s="12" t="s">
        <v>5</v>
      </c>
      <c r="G66" s="13" t="s">
        <v>6</v>
      </c>
      <c r="H66" s="9" t="s">
        <v>7</v>
      </c>
      <c r="I66" s="11" t="s">
        <v>8</v>
      </c>
      <c r="J66" s="12" t="s">
        <v>5</v>
      </c>
      <c r="K66" s="13" t="s">
        <v>6</v>
      </c>
      <c r="L66" s="9" t="s">
        <v>7</v>
      </c>
      <c r="M66" s="11" t="s">
        <v>8</v>
      </c>
      <c r="N66" s="12" t="s">
        <v>5</v>
      </c>
      <c r="O66" s="13" t="s">
        <v>6</v>
      </c>
      <c r="P66" s="9" t="s">
        <v>7</v>
      </c>
      <c r="Q66" s="11" t="s">
        <v>8</v>
      </c>
      <c r="R66" s="54"/>
    </row>
    <row r="67" spans="1:18" ht="10.5">
      <c r="A67" s="14" t="s">
        <v>9</v>
      </c>
      <c r="B67" s="15">
        <v>8583.047</v>
      </c>
      <c r="C67" s="16">
        <v>9128.797</v>
      </c>
      <c r="D67" s="16">
        <v>-545.75</v>
      </c>
      <c r="E67" s="17">
        <v>198483.6263</v>
      </c>
      <c r="F67" s="15">
        <v>1234.836</v>
      </c>
      <c r="G67" s="16">
        <v>1946.813</v>
      </c>
      <c r="H67" s="16">
        <v>-711.9770000000001</v>
      </c>
      <c r="I67" s="17">
        <v>42065.828</v>
      </c>
      <c r="J67" s="15">
        <v>37.489</v>
      </c>
      <c r="K67" s="16">
        <v>88.9491</v>
      </c>
      <c r="L67" s="16">
        <v>-51.460100000000004</v>
      </c>
      <c r="M67" s="17">
        <v>5869.266</v>
      </c>
      <c r="N67" s="36">
        <f aca="true" t="shared" si="7" ref="N67:N78">B51+F51+J51+B67+F67+J67</f>
        <v>46943.89000000001</v>
      </c>
      <c r="O67" s="37">
        <f aca="true" t="shared" si="8" ref="O67:O78">C51+G51+K51+C67+G67+K67</f>
        <v>37882.307</v>
      </c>
      <c r="P67" s="37">
        <f aca="true" t="shared" si="9" ref="P67:P78">+N67-O67</f>
        <v>9061.583000000006</v>
      </c>
      <c r="Q67" s="38">
        <f aca="true" t="shared" si="10" ref="Q67:Q78">E51+I51+M51+E67+I67+M67</f>
        <v>1377960.1258999999</v>
      </c>
      <c r="R67" s="54"/>
    </row>
    <row r="68" spans="1:18" ht="10.5">
      <c r="A68" s="18" t="s">
        <v>10</v>
      </c>
      <c r="B68" s="19">
        <v>12897.9079</v>
      </c>
      <c r="C68" s="20">
        <v>9240.367</v>
      </c>
      <c r="D68" s="20">
        <v>3657.5409</v>
      </c>
      <c r="E68" s="21">
        <v>201294.3306</v>
      </c>
      <c r="F68" s="19">
        <v>1468.486</v>
      </c>
      <c r="G68" s="20">
        <v>2112.497</v>
      </c>
      <c r="H68" s="20">
        <v>-644.0109999999997</v>
      </c>
      <c r="I68" s="21">
        <v>40908.2558</v>
      </c>
      <c r="J68" s="19">
        <v>35.084</v>
      </c>
      <c r="K68" s="20">
        <v>74.898</v>
      </c>
      <c r="L68" s="20">
        <v>-39.81399999999999</v>
      </c>
      <c r="M68" s="21">
        <v>5815.9</v>
      </c>
      <c r="N68" s="39">
        <f t="shared" si="7"/>
        <v>46492.0057</v>
      </c>
      <c r="O68" s="40">
        <f t="shared" si="8"/>
        <v>42641.13280000001</v>
      </c>
      <c r="P68" s="40">
        <f t="shared" si="9"/>
        <v>3850.872899999995</v>
      </c>
      <c r="Q68" s="41">
        <f t="shared" si="10"/>
        <v>1358066.7159999998</v>
      </c>
      <c r="R68" s="54"/>
    </row>
    <row r="69" spans="1:18" ht="10.5">
      <c r="A69" s="18" t="s">
        <v>11</v>
      </c>
      <c r="B69" s="19">
        <v>8727.2049</v>
      </c>
      <c r="C69" s="20">
        <v>15093.3007</v>
      </c>
      <c r="D69" s="20">
        <v>-6366.095799999999</v>
      </c>
      <c r="E69" s="21">
        <v>194810.3631</v>
      </c>
      <c r="F69" s="19">
        <v>1624.363</v>
      </c>
      <c r="G69" s="20">
        <v>2025.994</v>
      </c>
      <c r="H69" s="20">
        <v>-401.63099999999986</v>
      </c>
      <c r="I69" s="21">
        <v>40882.537</v>
      </c>
      <c r="J69" s="19">
        <v>167.695</v>
      </c>
      <c r="K69" s="20">
        <v>228.412</v>
      </c>
      <c r="L69" s="20">
        <v>-60.71700000000001</v>
      </c>
      <c r="M69" s="21">
        <v>5771.45</v>
      </c>
      <c r="N69" s="39">
        <f t="shared" si="7"/>
        <v>61475.1962</v>
      </c>
      <c r="O69" s="40">
        <f t="shared" si="8"/>
        <v>49352.40409999999</v>
      </c>
      <c r="P69" s="40">
        <f t="shared" si="9"/>
        <v>12122.792100000006</v>
      </c>
      <c r="Q69" s="41">
        <f t="shared" si="10"/>
        <v>1446086.0683</v>
      </c>
      <c r="R69" s="54"/>
    </row>
    <row r="70" spans="1:18" ht="10.5">
      <c r="A70" s="18" t="s">
        <v>12</v>
      </c>
      <c r="B70" s="19">
        <v>9646.38</v>
      </c>
      <c r="C70" s="20">
        <v>12155.218</v>
      </c>
      <c r="D70" s="20">
        <v>-2508.8380000000016</v>
      </c>
      <c r="E70" s="21">
        <v>197774.3832</v>
      </c>
      <c r="F70" s="19">
        <v>1580.678</v>
      </c>
      <c r="G70" s="20">
        <v>2127.3875</v>
      </c>
      <c r="H70" s="20">
        <v>-546.7094999999997</v>
      </c>
      <c r="I70" s="21">
        <v>40875.0087</v>
      </c>
      <c r="J70" s="19">
        <v>23.512</v>
      </c>
      <c r="K70" s="20">
        <v>78.769</v>
      </c>
      <c r="L70" s="20">
        <v>-55.257000000000005</v>
      </c>
      <c r="M70" s="21">
        <v>5721.001</v>
      </c>
      <c r="N70" s="39">
        <f t="shared" si="7"/>
        <v>58306.367099999996</v>
      </c>
      <c r="O70" s="40">
        <f t="shared" si="8"/>
        <v>44714.516599999995</v>
      </c>
      <c r="P70" s="40">
        <f t="shared" si="9"/>
        <v>13591.8505</v>
      </c>
      <c r="Q70" s="41">
        <f t="shared" si="10"/>
        <v>1479093.4204</v>
      </c>
      <c r="R70" s="54"/>
    </row>
    <row r="71" spans="1:18" ht="10.5">
      <c r="A71" s="18" t="s">
        <v>13</v>
      </c>
      <c r="B71" s="19">
        <v>20728.1129</v>
      </c>
      <c r="C71" s="20">
        <v>9589.3993</v>
      </c>
      <c r="D71" s="20">
        <v>11138.713600000001</v>
      </c>
      <c r="E71" s="22">
        <v>208965.1392</v>
      </c>
      <c r="F71" s="19">
        <v>1910.4952</v>
      </c>
      <c r="G71" s="20">
        <v>2980.7364</v>
      </c>
      <c r="H71" s="20">
        <v>-1070.2411999999997</v>
      </c>
      <c r="I71" s="22">
        <v>39535.8438</v>
      </c>
      <c r="J71" s="19">
        <v>21.0271</v>
      </c>
      <c r="K71" s="20">
        <v>55.1938</v>
      </c>
      <c r="L71" s="20">
        <v>-34.166700000000006</v>
      </c>
      <c r="M71" s="22">
        <v>5637.5655</v>
      </c>
      <c r="N71" s="39">
        <f t="shared" si="7"/>
        <v>67538.5729</v>
      </c>
      <c r="O71" s="40">
        <f t="shared" si="8"/>
        <v>67080.92659999999</v>
      </c>
      <c r="P71" s="40">
        <f t="shared" si="9"/>
        <v>457.6463000000076</v>
      </c>
      <c r="Q71" s="42">
        <f t="shared" si="10"/>
        <v>1429301.3242000001</v>
      </c>
      <c r="R71" s="54"/>
    </row>
    <row r="72" spans="1:18" ht="10.5">
      <c r="A72" s="18" t="s">
        <v>14</v>
      </c>
      <c r="B72" s="19">
        <v>9174.3026</v>
      </c>
      <c r="C72" s="20">
        <v>13522.684</v>
      </c>
      <c r="D72" s="20">
        <v>-4348.381399999998</v>
      </c>
      <c r="E72" s="21">
        <v>204128.0468</v>
      </c>
      <c r="F72" s="19">
        <v>1213.497</v>
      </c>
      <c r="G72" s="20">
        <v>1786.0208</v>
      </c>
      <c r="H72" s="20">
        <v>-572.5237999999999</v>
      </c>
      <c r="I72" s="21">
        <v>38175.905</v>
      </c>
      <c r="J72" s="19">
        <v>68.1353</v>
      </c>
      <c r="K72" s="20">
        <v>148.9842</v>
      </c>
      <c r="L72" s="20">
        <v>-80.84889999999999</v>
      </c>
      <c r="M72" s="21">
        <v>5536.266</v>
      </c>
      <c r="N72" s="39">
        <f t="shared" si="7"/>
        <v>48864.29220000001</v>
      </c>
      <c r="O72" s="40">
        <f t="shared" si="8"/>
        <v>43959.9366</v>
      </c>
      <c r="P72" s="40">
        <f t="shared" si="9"/>
        <v>4904.35560000001</v>
      </c>
      <c r="Q72" s="41">
        <f t="shared" si="10"/>
        <v>1419955.7244000002</v>
      </c>
      <c r="R72" s="54"/>
    </row>
    <row r="73" spans="1:18" ht="10.5">
      <c r="A73" s="18" t="s">
        <v>15</v>
      </c>
      <c r="B73" s="19">
        <v>7311.7531</v>
      </c>
      <c r="C73" s="20">
        <v>7430.1184</v>
      </c>
      <c r="D73" s="20">
        <v>-118.36530000000039</v>
      </c>
      <c r="E73" s="21">
        <v>203290.9384</v>
      </c>
      <c r="F73" s="19">
        <v>608.6639</v>
      </c>
      <c r="G73" s="20">
        <v>1178.7895</v>
      </c>
      <c r="H73" s="20">
        <v>-570.1256000000001</v>
      </c>
      <c r="I73" s="21">
        <v>38494.6332</v>
      </c>
      <c r="J73" s="19">
        <v>15.9774</v>
      </c>
      <c r="K73" s="20">
        <v>33.9443</v>
      </c>
      <c r="L73" s="20">
        <v>-17.9669</v>
      </c>
      <c r="M73" s="21">
        <v>5532.281</v>
      </c>
      <c r="N73" s="39">
        <f t="shared" si="7"/>
        <v>35680.308000000005</v>
      </c>
      <c r="O73" s="40">
        <f t="shared" si="8"/>
        <v>29814.034799999998</v>
      </c>
      <c r="P73" s="40">
        <f t="shared" si="9"/>
        <v>5866.273200000007</v>
      </c>
      <c r="Q73" s="41">
        <f t="shared" si="10"/>
        <v>1449506.2045000002</v>
      </c>
      <c r="R73" s="54"/>
    </row>
    <row r="74" spans="1:18" ht="10.5">
      <c r="A74" s="18" t="s">
        <v>16</v>
      </c>
      <c r="B74" s="19">
        <v>7581.3128</v>
      </c>
      <c r="C74" s="20">
        <v>6897.3053</v>
      </c>
      <c r="D74" s="20">
        <v>684.0074999999997</v>
      </c>
      <c r="E74" s="23">
        <v>204145.5247</v>
      </c>
      <c r="F74" s="19">
        <v>569.2175</v>
      </c>
      <c r="G74" s="20">
        <v>905.0939</v>
      </c>
      <c r="H74" s="20">
        <v>-335.8764</v>
      </c>
      <c r="I74" s="23">
        <v>37786.8601</v>
      </c>
      <c r="J74" s="19">
        <v>14.9936</v>
      </c>
      <c r="K74" s="20">
        <v>30.86</v>
      </c>
      <c r="L74" s="20">
        <v>-15.866399999999999</v>
      </c>
      <c r="M74" s="23">
        <v>5509.908</v>
      </c>
      <c r="N74" s="39">
        <f t="shared" si="7"/>
        <v>33410.8079</v>
      </c>
      <c r="O74" s="40">
        <f t="shared" si="8"/>
        <v>30876.2852</v>
      </c>
      <c r="P74" s="40">
        <f t="shared" si="9"/>
        <v>2534.5227000000014</v>
      </c>
      <c r="Q74" s="43">
        <f t="shared" si="10"/>
        <v>1431936.1491</v>
      </c>
      <c r="R74" s="54"/>
    </row>
    <row r="75" spans="1:18" ht="10.5">
      <c r="A75" s="18" t="s">
        <v>17</v>
      </c>
      <c r="B75" s="19">
        <v>7997.9941</v>
      </c>
      <c r="C75" s="20">
        <v>12210.6132</v>
      </c>
      <c r="D75" s="20">
        <v>-4212.6191</v>
      </c>
      <c r="E75" s="23">
        <v>200188.7847</v>
      </c>
      <c r="F75" s="19">
        <v>954.1157</v>
      </c>
      <c r="G75" s="20">
        <v>1692.1549</v>
      </c>
      <c r="H75" s="20">
        <v>-738.0392</v>
      </c>
      <c r="I75" s="23">
        <v>37333.8602</v>
      </c>
      <c r="J75" s="19">
        <v>79.4046</v>
      </c>
      <c r="K75" s="20">
        <v>289.6266</v>
      </c>
      <c r="L75" s="20">
        <v>-210.22199999999998</v>
      </c>
      <c r="M75" s="23">
        <v>5336.664</v>
      </c>
      <c r="N75" s="39">
        <f t="shared" si="7"/>
        <v>52742.60160000001</v>
      </c>
      <c r="O75" s="40">
        <f t="shared" si="8"/>
        <v>48543.2831</v>
      </c>
      <c r="P75" s="40">
        <f t="shared" si="9"/>
        <v>4199.3185000000085</v>
      </c>
      <c r="Q75" s="41">
        <f t="shared" si="10"/>
        <v>1477860.5711</v>
      </c>
      <c r="R75" s="54"/>
    </row>
    <row r="76" spans="1:18" ht="10.5">
      <c r="A76" s="18" t="s">
        <v>18</v>
      </c>
      <c r="B76" s="24">
        <v>6451.6577</v>
      </c>
      <c r="C76" s="20">
        <v>12085.2918</v>
      </c>
      <c r="D76" s="20">
        <v>-5633.634100000001</v>
      </c>
      <c r="E76" s="19">
        <v>194594.509</v>
      </c>
      <c r="F76" s="24">
        <v>2453.2089</v>
      </c>
      <c r="G76" s="20">
        <v>1626.5488</v>
      </c>
      <c r="H76" s="20">
        <v>826.6601</v>
      </c>
      <c r="I76" s="19">
        <v>38936.6364</v>
      </c>
      <c r="J76" s="24">
        <v>98.9821</v>
      </c>
      <c r="K76" s="20">
        <v>75.3606</v>
      </c>
      <c r="L76" s="20">
        <v>23.621499999999997</v>
      </c>
      <c r="M76" s="19">
        <v>4967.2202</v>
      </c>
      <c r="N76" s="44">
        <f t="shared" si="7"/>
        <v>52530.5102</v>
      </c>
      <c r="O76" s="40">
        <f t="shared" si="8"/>
        <v>48270.94309999999</v>
      </c>
      <c r="P76" s="40">
        <f t="shared" si="9"/>
        <v>4259.5671000000075</v>
      </c>
      <c r="Q76" s="41">
        <f t="shared" si="10"/>
        <v>1494314.5285</v>
      </c>
      <c r="R76" s="54"/>
    </row>
    <row r="77" spans="1:18" ht="10.5">
      <c r="A77" s="18" t="s">
        <v>19</v>
      </c>
      <c r="B77" s="24">
        <v>8711.9335</v>
      </c>
      <c r="C77" s="20">
        <v>11805.149</v>
      </c>
      <c r="D77" s="20">
        <v>-3093.2155000000002</v>
      </c>
      <c r="E77" s="19">
        <v>191501.5466</v>
      </c>
      <c r="F77" s="24">
        <v>1859.6604</v>
      </c>
      <c r="G77" s="20">
        <v>1622.105</v>
      </c>
      <c r="H77" s="20">
        <v>237.55539999999996</v>
      </c>
      <c r="I77" s="19">
        <v>38133.6498</v>
      </c>
      <c r="J77" s="24">
        <v>133.7985</v>
      </c>
      <c r="K77" s="20">
        <v>61.8465</v>
      </c>
      <c r="L77" s="20">
        <v>71.952</v>
      </c>
      <c r="M77" s="19">
        <v>5001.2716</v>
      </c>
      <c r="N77" s="44">
        <f t="shared" si="7"/>
        <v>55446.1027</v>
      </c>
      <c r="O77" s="40">
        <f t="shared" si="8"/>
        <v>53535.474700000006</v>
      </c>
      <c r="P77" s="40">
        <f t="shared" si="9"/>
        <v>1910.627999999997</v>
      </c>
      <c r="Q77" s="41">
        <f t="shared" si="10"/>
        <v>1509089.2739</v>
      </c>
      <c r="R77" s="54"/>
    </row>
    <row r="78" spans="1:18" ht="10.5">
      <c r="A78" s="26" t="s">
        <v>20</v>
      </c>
      <c r="B78" s="27">
        <v>7600.2836</v>
      </c>
      <c r="C78" s="28">
        <v>12903.2516</v>
      </c>
      <c r="D78" s="29">
        <v>-5302.968</v>
      </c>
      <c r="E78" s="30">
        <v>186680.9025</v>
      </c>
      <c r="F78" s="27">
        <v>1238.0903</v>
      </c>
      <c r="G78" s="28">
        <v>1931.4941</v>
      </c>
      <c r="H78" s="29">
        <v>-693.4037999999998</v>
      </c>
      <c r="I78" s="30">
        <v>38295.7138</v>
      </c>
      <c r="J78" s="27">
        <v>240.6027</v>
      </c>
      <c r="K78" s="28">
        <v>175.9454</v>
      </c>
      <c r="L78" s="29">
        <v>64.65729999999999</v>
      </c>
      <c r="M78" s="30">
        <v>5013.407</v>
      </c>
      <c r="N78" s="46">
        <f t="shared" si="7"/>
        <v>57613.974900000016</v>
      </c>
      <c r="O78" s="32">
        <f t="shared" si="8"/>
        <v>57937.75189999999</v>
      </c>
      <c r="P78" s="47">
        <f t="shared" si="9"/>
        <v>-323.77699999997276</v>
      </c>
      <c r="Q78" s="48">
        <f t="shared" si="10"/>
        <v>1556384.7478</v>
      </c>
      <c r="R78" s="54"/>
    </row>
    <row r="79" spans="1:18" ht="10.5">
      <c r="A79" s="7" t="s">
        <v>21</v>
      </c>
      <c r="B79" s="31">
        <f aca="true" t="shared" si="11" ref="B79:P79">SUM(B67:B78)</f>
        <v>115411.89009999999</v>
      </c>
      <c r="C79" s="32">
        <f t="shared" si="11"/>
        <v>132061.49529999998</v>
      </c>
      <c r="D79" s="32">
        <f t="shared" si="11"/>
        <v>-16649.605199999998</v>
      </c>
      <c r="E79" s="33"/>
      <c r="F79" s="31">
        <f t="shared" si="11"/>
        <v>16715.3119</v>
      </c>
      <c r="G79" s="31">
        <f t="shared" si="11"/>
        <v>21935.6349</v>
      </c>
      <c r="H79" s="32">
        <f t="shared" si="11"/>
        <v>-5220.322999999999</v>
      </c>
      <c r="I79" s="33"/>
      <c r="J79" s="31">
        <f t="shared" si="11"/>
        <v>936.7013000000001</v>
      </c>
      <c r="K79" s="31">
        <f t="shared" si="11"/>
        <v>1342.7895</v>
      </c>
      <c r="L79" s="32">
        <f t="shared" si="11"/>
        <v>-406.08820000000003</v>
      </c>
      <c r="M79" s="33"/>
      <c r="N79" s="31">
        <f t="shared" si="11"/>
        <v>617044.6294000001</v>
      </c>
      <c r="O79" s="31">
        <f t="shared" si="11"/>
        <v>554608.9965</v>
      </c>
      <c r="P79" s="32">
        <f t="shared" si="11"/>
        <v>62435.63290000008</v>
      </c>
      <c r="Q79" s="33"/>
      <c r="R79" s="54"/>
    </row>
    <row r="80" spans="1:17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0.5">
      <c r="A81" s="55" t="s">
        <v>29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4" ht="10.5">
      <c r="B82" s="51"/>
      <c r="C82" s="51"/>
      <c r="D82" s="51"/>
      <c r="E82" s="51"/>
      <c r="F82" s="51"/>
      <c r="G82" s="2"/>
      <c r="H82" s="2"/>
      <c r="I82" s="2"/>
      <c r="J82" s="2"/>
      <c r="K82" s="2"/>
      <c r="L82" s="2"/>
      <c r="M82" s="2"/>
      <c r="N82" s="2"/>
    </row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</sheetData>
  <sheetProtection/>
  <mergeCells count="14">
    <mergeCell ref="B65:E65"/>
    <mergeCell ref="F65:I65"/>
    <mergeCell ref="J65:M65"/>
    <mergeCell ref="N65:Q65"/>
    <mergeCell ref="N24:Q24"/>
    <mergeCell ref="B49:E49"/>
    <mergeCell ref="F49:I49"/>
    <mergeCell ref="J49:M49"/>
    <mergeCell ref="B8:E8"/>
    <mergeCell ref="F8:I8"/>
    <mergeCell ref="J8:M8"/>
    <mergeCell ref="B24:E24"/>
    <mergeCell ref="F24:I24"/>
    <mergeCell ref="J24:M24"/>
  </mergeCells>
  <conditionalFormatting sqref="N19:N20 B52:B56 B51:C51 M51:M56 I51:K51 E51:G51">
    <cfRule type="cellIs" priority="1" dxfId="1" operator="lessThan" stopIfTrue="1">
      <formula>0</formula>
    </cfRule>
  </conditionalFormatting>
  <conditionalFormatting sqref="D51 H51 L51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5" r:id="rId3"/>
  <headerFooter alignWithMargins="0">
    <oddHeader>&amp;L&amp;G</oddHeader>
  </headerFooter>
  <rowBreaks count="2" manualBreakCount="2">
    <brk id="42" max="255" man="1"/>
    <brk id="82" max="1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fonfrehar</cp:lastModifiedBy>
  <cp:lastPrinted>2010-11-09T10:48:26Z</cp:lastPrinted>
  <dcterms:created xsi:type="dcterms:W3CDTF">2010-02-10T19:11:15Z</dcterms:created>
  <dcterms:modified xsi:type="dcterms:W3CDTF">2011-01-11T14:38:05Z</dcterms:modified>
  <cp:category/>
  <cp:version/>
  <cp:contentType/>
  <cp:contentStatus/>
</cp:coreProperties>
</file>