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110" activeTab="0"/>
  </bookViews>
  <sheets>
    <sheet name="Fonder 2011" sheetId="1" r:id="rId1"/>
  </sheets>
  <definedNames>
    <definedName name="_xlnm.Print_Area" localSheetId="0">'Fonder 2011'!$A$1:$Q$118</definedName>
  </definedNames>
  <calcPr fullCalcOnLoad="1"/>
</workbook>
</file>

<file path=xl/sharedStrings.xml><?xml version="1.0" encoding="utf-8"?>
<sst xmlns="http://schemas.openxmlformats.org/spreadsheetml/2006/main" count="143" uniqueCount="30">
  <si>
    <t>Månad</t>
  </si>
  <si>
    <t xml:space="preserve">Aktiefonder </t>
  </si>
  <si>
    <t>Blandfonder</t>
  </si>
  <si>
    <t>Obligationsfonder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</si>
  <si>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</si>
  <si>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</si>
  <si>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</si>
  <si>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</si>
  <si>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</si>
  <si>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</si>
  <si>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</si>
  <si>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</si>
  <si>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</si>
  <si>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</si>
  <si>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</si>
  <si>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</si>
  <si>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</si>
  <si>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</si>
  <si>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</si>
  <si>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</si>
  <si>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</si>
  <si>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Penningmarknadsfonder</t>
  </si>
  <si>
    <t>Hedgefonder</t>
  </si>
  <si>
    <t>Övriga fonder</t>
  </si>
  <si>
    <t>TOTALT</t>
  </si>
  <si>
    <t>Statistiken avser fonder marknadsförda av Fondbolagens förenings medlemsföretag.</t>
  </si>
  <si>
    <t>Fondförmögenheten är kompletterad med icke-medlemmars fonder i premiepensionssystemet.</t>
  </si>
  <si>
    <t>Statistiken avser fonder marknadsförda av föreningens medlemsföretag exkl. fondsparande/förmögenhet via premiepensionen.</t>
  </si>
  <si>
    <t>NYSPARANDE I FONDER OCH FONDFÖRMÖGENHET 2011 (MSEK)</t>
  </si>
  <si>
    <t>NYSPARANDE I FONDER OCH FONDFÖRMÖGENHET EXKLUSIVE PPM 2011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</si>
</sst>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>
      <alignment/>
      <protection/>
    </xf>
    <xf numFmtId="0" fontId="6" fillId="33" borderId="11" xfId="50" applyFont="1" applyFill="1" applyBorder="1">
      <alignment/>
      <protection/>
    </xf>
    <xf numFmtId="0" fontId="6" fillId="33" borderId="12" xfId="50" applyFont="1" applyFill="1" applyBorder="1" applyAlignment="1">
      <alignment horizontal="right"/>
      <protection/>
    </xf>
    <xf numFmtId="0" fontId="6" fillId="33" borderId="13" xfId="50" applyFont="1" applyFill="1" applyBorder="1" applyAlignment="1">
      <alignment horizontal="right"/>
      <protection/>
    </xf>
    <xf numFmtId="0" fontId="6" fillId="33" borderId="14" xfId="50" applyFont="1" applyFill="1" applyBorder="1" applyAlignment="1">
      <alignment horizontal="right"/>
      <protection/>
    </xf>
    <xf numFmtId="3" fontId="6" fillId="33" borderId="15" xfId="50" applyNumberFormat="1" applyFont="1" applyFill="1" applyBorder="1" applyAlignment="1">
      <alignment horizontal="right"/>
      <protection/>
    </xf>
    <xf numFmtId="3" fontId="6" fillId="33" borderId="12" xfId="50" applyNumberFormat="1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0" fontId="6" fillId="33" borderId="16" xfId="50" applyFont="1" applyFill="1" applyBorder="1" applyAlignment="1">
      <alignment horizontal="left"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0" fontId="6" fillId="33" borderId="19" xfId="50" applyFont="1" applyFill="1" applyBorder="1" applyAlignment="1">
      <alignment horizontal="left"/>
      <protection/>
    </xf>
    <xf numFmtId="3" fontId="3" fillId="0" borderId="20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19" xfId="50" applyNumberFormat="1" applyFont="1" applyFill="1" applyBorder="1" applyProtection="1">
      <alignment/>
      <protection locked="0"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0" fontId="6" fillId="33" borderId="11" xfId="50" applyFont="1" applyFill="1" applyBorder="1" applyAlignment="1">
      <alignment horizontal="left"/>
      <protection/>
    </xf>
    <xf numFmtId="3" fontId="3" fillId="0" borderId="25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26" xfId="50" applyNumberFormat="1" applyFont="1" applyFill="1" applyBorder="1">
      <alignment/>
      <protection/>
    </xf>
    <xf numFmtId="3" fontId="3" fillId="0" borderId="27" xfId="50" applyNumberFormat="1" applyFont="1" applyFill="1" applyBorder="1">
      <alignment/>
      <protection/>
    </xf>
    <xf numFmtId="3" fontId="6" fillId="0" borderId="12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1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19" xfId="50" applyNumberFormat="1" applyFont="1" applyFill="1" applyBorder="1" applyProtection="1">
      <alignment/>
      <protection locked="0"/>
    </xf>
    <xf numFmtId="3" fontId="6" fillId="0" borderId="22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3" fontId="6" fillId="0" borderId="26" xfId="50" applyNumberFormat="1" applyFont="1" applyFill="1" applyBorder="1">
      <alignment/>
      <protection/>
    </xf>
    <xf numFmtId="3" fontId="6" fillId="0" borderId="27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3" fillId="0" borderId="0" xfId="50" applyFont="1" applyFill="1" applyBorder="1" applyAlignment="1">
      <alignment horizontal="left"/>
      <protection/>
    </xf>
    <xf numFmtId="0" fontId="6" fillId="0" borderId="0" xfId="50" applyFont="1" applyAlignment="1">
      <alignment horizontal="left"/>
      <protection/>
    </xf>
    <xf numFmtId="0" fontId="3" fillId="0" borderId="0" xfId="0" applyFont="1" applyAlignment="1">
      <alignment horizontal="left"/>
    </xf>
    <xf numFmtId="3" fontId="3" fillId="0" borderId="0" xfId="50" applyNumberFormat="1" applyFont="1">
      <alignment/>
      <protection/>
    </xf>
    <xf numFmtId="0" fontId="6" fillId="33" borderId="28" xfId="50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9</xdr:col>
      <xdr:colOff>28575</xdr:colOff>
      <xdr:row>113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68100"/>
          <a:ext cx="5114925" cy="409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K4" sqref="K4"/>
    </sheetView>
  </sheetViews>
  <sheetFormatPr defaultColWidth="9.140625" defaultRowHeight="12.75"/>
  <cols>
    <col min="1" max="1" width="9.140625" style="1" customWidth="1"/>
    <col min="2" max="4" width="8.140625" style="1" customWidth="1"/>
    <col min="5" max="5" width="9.140625" style="1" customWidth="1"/>
    <col min="6" max="8" width="8.140625" style="1" customWidth="1"/>
    <col min="9" max="9" width="9.140625" style="1" customWidth="1"/>
    <col min="10" max="10" width="8.421875" style="1" bestFit="1" customWidth="1"/>
    <col min="11" max="12" width="8.00390625" style="1" customWidth="1"/>
    <col min="13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" t="s">
        <v>28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6" t="s">
        <v>0</v>
      </c>
      <c r="B8" s="55" t="s">
        <v>1</v>
      </c>
      <c r="C8" s="56"/>
      <c r="D8" s="56"/>
      <c r="E8" s="57"/>
      <c r="F8" s="55" t="s">
        <v>2</v>
      </c>
      <c r="G8" s="56" t="s">
        <v>2</v>
      </c>
      <c r="H8" s="56"/>
      <c r="I8" s="57"/>
      <c r="J8" s="55" t="s">
        <v>3</v>
      </c>
      <c r="K8" s="56" t="s">
        <v>2</v>
      </c>
      <c r="L8" s="56"/>
      <c r="M8" s="57"/>
      <c r="N8" s="2"/>
      <c r="O8" s="2"/>
      <c r="P8" s="2"/>
      <c r="Q8" s="2"/>
    </row>
    <row r="9" spans="1:17" ht="10.5">
      <c r="A9" s="7"/>
      <c r="B9" s="8" t="s">
        <v>4</v>
      </c>
      <c r="C9" s="9" t="s">
        <v>5</v>
      </c>
      <c r="D9" s="10" t="s">
        <v>6</v>
      </c>
      <c r="E9" s="11" t="s">
        <v>7</v>
      </c>
      <c r="F9" s="12" t="s">
        <v>4</v>
      </c>
      <c r="G9" s="9" t="s">
        <v>5</v>
      </c>
      <c r="H9" s="9" t="s">
        <v>6</v>
      </c>
      <c r="I9" s="11" t="s">
        <v>7</v>
      </c>
      <c r="J9" s="12" t="s">
        <v>4</v>
      </c>
      <c r="K9" s="13" t="s">
        <v>5</v>
      </c>
      <c r="L9" s="9" t="s">
        <v>6</v>
      </c>
      <c r="M9" s="11" t="s">
        <v>7</v>
      </c>
      <c r="N9" s="2"/>
      <c r="O9" s="2"/>
      <c r="P9" s="2"/>
      <c r="Q9" s="2"/>
    </row>
    <row r="10" spans="1:17" ht="10.5">
      <c r="A10" s="14" t="s">
        <v>8</v>
      </c>
      <c r="B10" s="15">
        <v>30478.3255</v>
      </c>
      <c r="C10" s="16">
        <v>24095.0836</v>
      </c>
      <c r="D10" s="16">
        <v>6383.241899999997</v>
      </c>
      <c r="E10" s="17">
        <v>1160656.3092</v>
      </c>
      <c r="F10" s="15">
        <v>5158.9737</v>
      </c>
      <c r="G10" s="16">
        <v>4499.8711</v>
      </c>
      <c r="H10" s="16">
        <v>659.1025999999993</v>
      </c>
      <c r="I10" s="17">
        <v>348376.8824</v>
      </c>
      <c r="J10" s="15">
        <v>4476.4325</v>
      </c>
      <c r="K10" s="16">
        <v>6037.7856</v>
      </c>
      <c r="L10" s="16">
        <v>-1561.3531000000003</v>
      </c>
      <c r="M10" s="17">
        <v>182254.1033</v>
      </c>
      <c r="N10" s="2"/>
      <c r="O10" s="2"/>
      <c r="P10" s="2"/>
      <c r="Q10" s="2"/>
    </row>
    <row r="11" spans="1:17" ht="10.5">
      <c r="A11" s="18" t="s">
        <v>9</v>
      </c>
      <c r="B11" s="19">
        <v>33005.7407</v>
      </c>
      <c r="C11" s="20">
        <v>42323.8025</v>
      </c>
      <c r="D11" s="20">
        <v>-9318.061799999996</v>
      </c>
      <c r="E11" s="21">
        <v>1145172.9333</v>
      </c>
      <c r="F11" s="19">
        <v>11734.9712</v>
      </c>
      <c r="G11" s="20">
        <v>4727.2459</v>
      </c>
      <c r="H11" s="20">
        <v>7007.7253</v>
      </c>
      <c r="I11" s="21">
        <v>353594.401</v>
      </c>
      <c r="J11" s="19">
        <v>7793.1092</v>
      </c>
      <c r="K11" s="20">
        <v>9788.8205</v>
      </c>
      <c r="L11" s="20">
        <v>-1995.7113</v>
      </c>
      <c r="M11" s="21">
        <v>181335.0948</v>
      </c>
      <c r="N11" s="2"/>
      <c r="O11" s="2"/>
      <c r="P11" s="2"/>
      <c r="Q11" s="2"/>
    </row>
    <row r="12" spans="1:17" ht="10.5">
      <c r="A12" s="18" t="s">
        <v>10</v>
      </c>
      <c r="B12" s="19">
        <v>28978.4195</v>
      </c>
      <c r="C12" s="20">
        <v>34398.6141</v>
      </c>
      <c r="D12" s="20">
        <v>-5420.194599999999</v>
      </c>
      <c r="E12" s="21">
        <v>1157316.5731</v>
      </c>
      <c r="F12" s="19">
        <v>5492.4164</v>
      </c>
      <c r="G12" s="20">
        <v>5475.411</v>
      </c>
      <c r="H12" s="20">
        <v>17.00540000000001</v>
      </c>
      <c r="I12" s="21">
        <v>355607.9454</v>
      </c>
      <c r="J12" s="19">
        <v>8673.664</v>
      </c>
      <c r="K12" s="20">
        <v>8450.5094</v>
      </c>
      <c r="L12" s="20">
        <v>223.15459999999985</v>
      </c>
      <c r="M12" s="21">
        <v>182931.8372</v>
      </c>
      <c r="N12" s="2"/>
      <c r="O12" s="2"/>
      <c r="P12" s="2"/>
      <c r="Q12" s="2"/>
    </row>
    <row r="13" spans="1:17" ht="10.5">
      <c r="A13" s="18" t="s">
        <v>11</v>
      </c>
      <c r="B13" s="19">
        <v>32217.042</v>
      </c>
      <c r="C13" s="20">
        <v>22973.7753</v>
      </c>
      <c r="D13" s="20">
        <v>9243.2667</v>
      </c>
      <c r="E13" s="21">
        <v>1176961.719</v>
      </c>
      <c r="F13" s="19">
        <v>8129.4799</v>
      </c>
      <c r="G13" s="20">
        <v>3988.5726</v>
      </c>
      <c r="H13" s="20">
        <v>4140.907300000001</v>
      </c>
      <c r="I13" s="21">
        <v>362563.5556</v>
      </c>
      <c r="J13" s="19">
        <v>4540.7234</v>
      </c>
      <c r="K13" s="20">
        <v>5456.4941</v>
      </c>
      <c r="L13" s="20">
        <v>-915.7707</v>
      </c>
      <c r="M13" s="21">
        <v>180923.8791</v>
      </c>
      <c r="N13" s="2"/>
      <c r="O13" s="2"/>
      <c r="P13" s="2"/>
      <c r="Q13" s="2"/>
    </row>
    <row r="14" spans="1:17" ht="10.5">
      <c r="A14" s="18" t="s">
        <v>12</v>
      </c>
      <c r="B14" s="19">
        <v>25779.1493</v>
      </c>
      <c r="C14" s="20">
        <v>27672.4158</v>
      </c>
      <c r="D14" s="20">
        <v>-1893.266499999998</v>
      </c>
      <c r="E14" s="22">
        <v>1167387.5334</v>
      </c>
      <c r="F14" s="19">
        <v>5157.6327</v>
      </c>
      <c r="G14" s="20">
        <v>4964.5946</v>
      </c>
      <c r="H14" s="20">
        <v>193.03809999999976</v>
      </c>
      <c r="I14" s="22">
        <v>365387.9143</v>
      </c>
      <c r="J14" s="19">
        <v>7383.0445</v>
      </c>
      <c r="K14" s="20">
        <v>6123.2927</v>
      </c>
      <c r="L14" s="20">
        <v>1259.7518</v>
      </c>
      <c r="M14" s="22">
        <v>185526.8073</v>
      </c>
      <c r="N14" s="2"/>
      <c r="O14" s="2"/>
      <c r="P14" s="2"/>
      <c r="Q14" s="2"/>
    </row>
    <row r="15" spans="1:17" ht="10.5">
      <c r="A15" s="18" t="s">
        <v>13</v>
      </c>
      <c r="B15" s="19">
        <v>15645.7098</v>
      </c>
      <c r="C15" s="20">
        <v>28883.8622</v>
      </c>
      <c r="D15" s="20">
        <v>-13238.152399999999</v>
      </c>
      <c r="E15" s="21">
        <v>1138727.871</v>
      </c>
      <c r="F15" s="19">
        <v>4355.7528</v>
      </c>
      <c r="G15" s="20">
        <v>4470.9883</v>
      </c>
      <c r="H15" s="20">
        <v>-115.23549999999977</v>
      </c>
      <c r="I15" s="21">
        <v>363214.8884</v>
      </c>
      <c r="J15" s="19">
        <v>11129.0276</v>
      </c>
      <c r="K15" s="20">
        <v>7562.9573</v>
      </c>
      <c r="L15" s="20">
        <v>3566.0702999999994</v>
      </c>
      <c r="M15" s="21">
        <v>190530.51</v>
      </c>
      <c r="N15" s="2"/>
      <c r="O15" s="2"/>
      <c r="P15" s="2"/>
      <c r="Q15" s="2"/>
    </row>
    <row r="16" spans="1:17" ht="10.5">
      <c r="A16" s="18" t="s">
        <v>14</v>
      </c>
      <c r="B16" s="19">
        <v>16333.0073</v>
      </c>
      <c r="C16" s="20">
        <v>18441.0762</v>
      </c>
      <c r="D16" s="20">
        <v>-2108.0689</v>
      </c>
      <c r="E16" s="21">
        <v>1102588.3051</v>
      </c>
      <c r="F16" s="19">
        <v>3464.6472</v>
      </c>
      <c r="G16" s="20">
        <v>2648.6411</v>
      </c>
      <c r="H16" s="20">
        <v>816.0061000000001</v>
      </c>
      <c r="I16" s="21">
        <v>359775.947</v>
      </c>
      <c r="J16" s="19">
        <v>7904.0935</v>
      </c>
      <c r="K16" s="20">
        <v>4649.9649</v>
      </c>
      <c r="L16" s="20">
        <v>3254.1286</v>
      </c>
      <c r="M16" s="21">
        <v>195995.6796</v>
      </c>
      <c r="N16" s="2"/>
      <c r="O16" s="2"/>
      <c r="P16" s="2"/>
      <c r="Q16" s="2"/>
    </row>
    <row r="17" spans="1:17" ht="10.5">
      <c r="A17" s="18" t="s">
        <v>15</v>
      </c>
      <c r="B17" s="19">
        <v>13610.7103</v>
      </c>
      <c r="C17" s="20">
        <v>48361.4888</v>
      </c>
      <c r="D17" s="20">
        <v>-34750.7785</v>
      </c>
      <c r="E17" s="23">
        <v>957594.8587</v>
      </c>
      <c r="F17" s="19">
        <v>3421.4699</v>
      </c>
      <c r="G17" s="20">
        <v>5729.5367</v>
      </c>
      <c r="H17" s="20">
        <v>-2308.0667999999996</v>
      </c>
      <c r="I17" s="23">
        <v>340234.9329</v>
      </c>
      <c r="J17" s="19">
        <v>16116.466</v>
      </c>
      <c r="K17" s="20">
        <v>10058.7174</v>
      </c>
      <c r="L17" s="20">
        <v>6057.748600000001</v>
      </c>
      <c r="M17" s="23">
        <v>202479.2689</v>
      </c>
      <c r="N17" s="2"/>
      <c r="O17" s="2"/>
      <c r="P17" s="2"/>
      <c r="Q17" s="2"/>
    </row>
    <row r="18" spans="1:17" ht="10.5">
      <c r="A18" s="18" t="s">
        <v>16</v>
      </c>
      <c r="B18" s="19">
        <v>12216.2099</v>
      </c>
      <c r="C18" s="20">
        <v>26826.9126</v>
      </c>
      <c r="D18" s="20">
        <v>-14610.7027</v>
      </c>
      <c r="E18" s="23">
        <v>887204.9885</v>
      </c>
      <c r="F18" s="19">
        <v>4829.9365</v>
      </c>
      <c r="G18" s="20">
        <v>4210.4134</v>
      </c>
      <c r="H18" s="20">
        <v>619.5230999999994</v>
      </c>
      <c r="I18" s="23">
        <v>341647.1838</v>
      </c>
      <c r="J18" s="19">
        <v>10177.6776</v>
      </c>
      <c r="K18" s="20">
        <v>9397.6662</v>
      </c>
      <c r="L18" s="20">
        <v>780.0114000000012</v>
      </c>
      <c r="M18" s="23">
        <v>204526.6478</v>
      </c>
      <c r="N18" s="2"/>
      <c r="O18" s="2"/>
      <c r="P18" s="2"/>
      <c r="Q18" s="2"/>
    </row>
    <row r="19" spans="1:17" ht="10.5">
      <c r="A19" s="18" t="s">
        <v>17</v>
      </c>
      <c r="B19" s="24">
        <v>18750.6905</v>
      </c>
      <c r="C19" s="20">
        <v>13204.219</v>
      </c>
      <c r="D19" s="20">
        <v>5546.4715000000015</v>
      </c>
      <c r="E19" s="19">
        <v>958156.1558</v>
      </c>
      <c r="F19" s="24">
        <v>5049.0674</v>
      </c>
      <c r="G19" s="20">
        <v>3608.1491</v>
      </c>
      <c r="H19" s="20">
        <v>1440.9182999999998</v>
      </c>
      <c r="I19" s="19">
        <v>367776.6828</v>
      </c>
      <c r="J19" s="24">
        <v>5669.4878</v>
      </c>
      <c r="K19" s="20">
        <v>11071.7764</v>
      </c>
      <c r="L19" s="20">
        <v>-5402.288600000001</v>
      </c>
      <c r="M19" s="19">
        <v>197349.0966</v>
      </c>
      <c r="N19" s="25"/>
      <c r="O19" s="2"/>
      <c r="P19" s="2"/>
      <c r="Q19" s="2"/>
    </row>
    <row r="20" spans="1:17" ht="10.5">
      <c r="A20" s="18" t="s">
        <v>18</v>
      </c>
      <c r="B20" s="24">
        <v>18475.3597</v>
      </c>
      <c r="C20" s="20">
        <v>27509.381</v>
      </c>
      <c r="D20" s="20">
        <v>-9034.0213</v>
      </c>
      <c r="E20" s="19">
        <v>926797.1216</v>
      </c>
      <c r="F20" s="24">
        <v>19281.7928</v>
      </c>
      <c r="G20" s="20">
        <v>11676.7417</v>
      </c>
      <c r="H20" s="20">
        <v>7605.051099999999</v>
      </c>
      <c r="I20" s="19">
        <v>380369.7078</v>
      </c>
      <c r="J20" s="24">
        <v>6500.4483</v>
      </c>
      <c r="K20" s="20">
        <v>6932.9427</v>
      </c>
      <c r="L20" s="20">
        <v>-432.4943999999996</v>
      </c>
      <c r="M20" s="19">
        <v>196586.4932</v>
      </c>
      <c r="N20" s="25"/>
      <c r="O20" s="2"/>
      <c r="P20" s="2"/>
      <c r="Q20" s="2"/>
    </row>
    <row r="21" spans="1:17" ht="10.5">
      <c r="A21" s="26" t="s">
        <v>19</v>
      </c>
      <c r="B21" s="27">
        <v>38121.6162</v>
      </c>
      <c r="C21" s="28">
        <v>22460.5394</v>
      </c>
      <c r="D21" s="29">
        <v>15661.076799999995</v>
      </c>
      <c r="E21" s="30">
        <v>948887.7923</v>
      </c>
      <c r="F21" s="27">
        <v>13907.4262</v>
      </c>
      <c r="G21" s="28">
        <v>4734.3077</v>
      </c>
      <c r="H21" s="29">
        <v>9173.1185</v>
      </c>
      <c r="I21" s="30">
        <v>394749.3715</v>
      </c>
      <c r="J21" s="27">
        <v>9037.9368</v>
      </c>
      <c r="K21" s="28">
        <v>9531.7782</v>
      </c>
      <c r="L21" s="29">
        <v>-493.84140000000116</v>
      </c>
      <c r="M21" s="30">
        <v>197306.8918</v>
      </c>
      <c r="N21" s="2"/>
      <c r="O21" s="2"/>
      <c r="P21" s="2"/>
      <c r="Q21" s="2"/>
    </row>
    <row r="22" spans="1:17" ht="15" customHeight="1">
      <c r="A22" s="7" t="s">
        <v>20</v>
      </c>
      <c r="B22" s="31">
        <f aca="true" t="shared" si="0" ref="B22:L22">SUM(B10:B21)</f>
        <v>283611.9807</v>
      </c>
      <c r="C22" s="32">
        <f t="shared" si="0"/>
        <v>337151.1705</v>
      </c>
      <c r="D22" s="32">
        <f t="shared" si="0"/>
        <v>-53539.18980000001</v>
      </c>
      <c r="E22" s="33"/>
      <c r="F22" s="31">
        <f t="shared" si="0"/>
        <v>89983.5667</v>
      </c>
      <c r="G22" s="32">
        <f t="shared" si="0"/>
        <v>60734.4732</v>
      </c>
      <c r="H22" s="32">
        <f t="shared" si="0"/>
        <v>29249.0935</v>
      </c>
      <c r="I22" s="33"/>
      <c r="J22" s="31">
        <f t="shared" si="0"/>
        <v>99402.1112</v>
      </c>
      <c r="K22" s="32">
        <f t="shared" si="0"/>
        <v>95062.7054</v>
      </c>
      <c r="L22" s="32">
        <f t="shared" si="0"/>
        <v>4339.4057999999995</v>
      </c>
      <c r="M22" s="33"/>
      <c r="N22" s="2"/>
      <c r="O22" s="2"/>
      <c r="P22" s="2"/>
      <c r="Q22" s="2"/>
    </row>
    <row r="23" spans="1:17" ht="10.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"/>
      <c r="O23" s="2"/>
      <c r="P23" s="2"/>
      <c r="Q23" s="2"/>
    </row>
    <row r="24" spans="1:17" ht="12.75">
      <c r="A24" s="6" t="s">
        <v>0</v>
      </c>
      <c r="B24" s="55" t="s">
        <v>21</v>
      </c>
      <c r="C24" s="56" t="s">
        <v>2</v>
      </c>
      <c r="D24" s="56"/>
      <c r="E24" s="57"/>
      <c r="F24" s="55" t="s">
        <v>22</v>
      </c>
      <c r="G24" s="56" t="s">
        <v>2</v>
      </c>
      <c r="H24" s="56"/>
      <c r="I24" s="57"/>
      <c r="J24" s="55" t="s">
        <v>23</v>
      </c>
      <c r="K24" s="56" t="s">
        <v>2</v>
      </c>
      <c r="L24" s="56"/>
      <c r="M24" s="57"/>
      <c r="N24" s="55" t="s">
        <v>24</v>
      </c>
      <c r="O24" s="56" t="s">
        <v>2</v>
      </c>
      <c r="P24" s="56"/>
      <c r="Q24" s="57"/>
    </row>
    <row r="25" spans="1:17" ht="10.5">
      <c r="A25" s="7"/>
      <c r="B25" s="12" t="s">
        <v>4</v>
      </c>
      <c r="C25" s="13" t="s">
        <v>5</v>
      </c>
      <c r="D25" s="9" t="s">
        <v>6</v>
      </c>
      <c r="E25" s="11" t="s">
        <v>7</v>
      </c>
      <c r="F25" s="12" t="s">
        <v>4</v>
      </c>
      <c r="G25" s="13" t="s">
        <v>5</v>
      </c>
      <c r="H25" s="9" t="s">
        <v>6</v>
      </c>
      <c r="I25" s="11" t="s">
        <v>7</v>
      </c>
      <c r="J25" s="12" t="s">
        <v>4</v>
      </c>
      <c r="K25" s="13" t="s">
        <v>5</v>
      </c>
      <c r="L25" s="9" t="s">
        <v>6</v>
      </c>
      <c r="M25" s="11" t="s">
        <v>7</v>
      </c>
      <c r="N25" s="12" t="s">
        <v>4</v>
      </c>
      <c r="O25" s="13" t="s">
        <v>5</v>
      </c>
      <c r="P25" s="9" t="s">
        <v>6</v>
      </c>
      <c r="Q25" s="11" t="s">
        <v>7</v>
      </c>
    </row>
    <row r="26" spans="1:17" ht="10.5">
      <c r="A26" s="14" t="s">
        <v>8</v>
      </c>
      <c r="B26" s="15">
        <v>6981.9169</v>
      </c>
      <c r="C26" s="16">
        <v>9544.0017</v>
      </c>
      <c r="D26" s="16">
        <v>-2562.0848000000005</v>
      </c>
      <c r="E26" s="17">
        <v>192161.4982</v>
      </c>
      <c r="F26" s="15">
        <v>1208.035</v>
      </c>
      <c r="G26" s="16">
        <v>1466.6662</v>
      </c>
      <c r="H26" s="16">
        <v>-258.6311999999998</v>
      </c>
      <c r="I26" s="17">
        <v>38128.5994</v>
      </c>
      <c r="J26" s="15">
        <v>24.4095</v>
      </c>
      <c r="K26" s="16">
        <v>45.7807</v>
      </c>
      <c r="L26" s="16">
        <v>-21.3712</v>
      </c>
      <c r="M26" s="21">
        <v>4379.8424</v>
      </c>
      <c r="N26" s="39">
        <f>B10+F10+J10+B26+F26+J26</f>
        <v>48328.093100000006</v>
      </c>
      <c r="O26" s="37">
        <f>C10+G10+K10+C26+G26+K26</f>
        <v>45689.18890000001</v>
      </c>
      <c r="P26" s="37">
        <f>+N26-O26</f>
        <v>2638.904199999997</v>
      </c>
      <c r="Q26" s="38">
        <f>E10+I10+M10+E26+I26+M26</f>
        <v>1925957.2349</v>
      </c>
    </row>
    <row r="27" spans="1:17" ht="10.5">
      <c r="A27" s="18" t="s">
        <v>9</v>
      </c>
      <c r="B27" s="19">
        <v>15224.9505</v>
      </c>
      <c r="C27" s="20">
        <v>10300.2551</v>
      </c>
      <c r="D27" s="20">
        <v>4924.6954000000005</v>
      </c>
      <c r="E27" s="21">
        <v>197324.372</v>
      </c>
      <c r="F27" s="19">
        <v>2032.4323</v>
      </c>
      <c r="G27" s="20">
        <v>1253.1384</v>
      </c>
      <c r="H27" s="20">
        <v>779.2938999999999</v>
      </c>
      <c r="I27" s="21">
        <v>39479.775</v>
      </c>
      <c r="J27" s="19">
        <v>41.2876</v>
      </c>
      <c r="K27" s="20">
        <v>49.3602</v>
      </c>
      <c r="L27" s="20">
        <v>-8.072600000000001</v>
      </c>
      <c r="M27" s="23">
        <v>4346.6316</v>
      </c>
      <c r="N27" s="39">
        <f aca="true" t="shared" si="1" ref="N27:N37">B11+F11+J11+B27+F27+J27</f>
        <v>69832.4915</v>
      </c>
      <c r="O27" s="40">
        <f>C11+G11+K11+C27+G27+K27</f>
        <v>68442.62259999999</v>
      </c>
      <c r="P27" s="40">
        <f aca="true" t="shared" si="2" ref="P27:P37">+N27-O27</f>
        <v>1389.8689000000159</v>
      </c>
      <c r="Q27" s="41">
        <f aca="true" t="shared" si="3" ref="Q27:Q37">E11+I11+M11+E27+I27+M27</f>
        <v>1921253.2077</v>
      </c>
    </row>
    <row r="28" spans="1:17" ht="10.5">
      <c r="A28" s="18" t="s">
        <v>10</v>
      </c>
      <c r="B28" s="19">
        <v>19994.0277</v>
      </c>
      <c r="C28" s="20">
        <v>12352.3616</v>
      </c>
      <c r="D28" s="20">
        <v>7641.666099999999</v>
      </c>
      <c r="E28" s="21">
        <v>205274.1595</v>
      </c>
      <c r="F28" s="19">
        <v>2669.1763</v>
      </c>
      <c r="G28" s="20">
        <v>1474.5384</v>
      </c>
      <c r="H28" s="20">
        <v>1194.6379000000002</v>
      </c>
      <c r="I28" s="21">
        <v>40013.0869</v>
      </c>
      <c r="J28" s="19">
        <v>196.9116</v>
      </c>
      <c r="K28" s="20">
        <v>305.2842</v>
      </c>
      <c r="L28" s="20">
        <v>-108.3726</v>
      </c>
      <c r="M28" s="23">
        <v>4201.3339</v>
      </c>
      <c r="N28" s="39">
        <f t="shared" si="1"/>
        <v>66004.6155</v>
      </c>
      <c r="O28" s="40">
        <f aca="true" t="shared" si="4" ref="O28:O37">C12+G12+K12+C28+G28+K28</f>
        <v>62456.7187</v>
      </c>
      <c r="P28" s="40">
        <f t="shared" si="2"/>
        <v>3547.8968000000023</v>
      </c>
      <c r="Q28" s="41">
        <f t="shared" si="3"/>
        <v>1945344.936</v>
      </c>
    </row>
    <row r="29" spans="1:17" ht="10.5">
      <c r="A29" s="18" t="s">
        <v>11</v>
      </c>
      <c r="B29" s="19">
        <v>6614.3807</v>
      </c>
      <c r="C29" s="20">
        <v>12321.3815</v>
      </c>
      <c r="D29" s="20">
        <v>-5707.0008</v>
      </c>
      <c r="E29" s="21">
        <v>201376.568</v>
      </c>
      <c r="F29" s="19">
        <v>1880.9878</v>
      </c>
      <c r="G29" s="20">
        <v>1883.293</v>
      </c>
      <c r="H29" s="20">
        <v>-2.305199999999786</v>
      </c>
      <c r="I29" s="21">
        <v>40370.9994</v>
      </c>
      <c r="J29" s="19">
        <v>172.6601</v>
      </c>
      <c r="K29" s="20">
        <v>36.9254</v>
      </c>
      <c r="L29" s="20">
        <v>135.7347</v>
      </c>
      <c r="M29" s="19">
        <v>4360.4275</v>
      </c>
      <c r="N29" s="44">
        <f t="shared" si="1"/>
        <v>53555.27390000001</v>
      </c>
      <c r="O29" s="40">
        <f t="shared" si="4"/>
        <v>46660.4419</v>
      </c>
      <c r="P29" s="40">
        <f t="shared" si="2"/>
        <v>6894.832000000009</v>
      </c>
      <c r="Q29" s="41">
        <f t="shared" si="3"/>
        <v>1966557.1486000002</v>
      </c>
    </row>
    <row r="30" spans="1:17" ht="10.5">
      <c r="A30" s="18" t="s">
        <v>12</v>
      </c>
      <c r="B30" s="19">
        <v>10429.9493</v>
      </c>
      <c r="C30" s="20">
        <v>8706.437</v>
      </c>
      <c r="D30" s="20">
        <v>1723.5123000000003</v>
      </c>
      <c r="E30" s="22">
        <v>203427.7839</v>
      </c>
      <c r="F30" s="19">
        <v>2571.2986</v>
      </c>
      <c r="G30" s="20">
        <v>1754.5302</v>
      </c>
      <c r="H30" s="20">
        <v>816.7684000000002</v>
      </c>
      <c r="I30" s="22">
        <v>39686.3768</v>
      </c>
      <c r="J30" s="19">
        <v>190.5806</v>
      </c>
      <c r="K30" s="20">
        <v>187.0944</v>
      </c>
      <c r="L30" s="20">
        <v>3.4861999999999966</v>
      </c>
      <c r="M30" s="19">
        <v>8174.1816</v>
      </c>
      <c r="N30" s="44">
        <f t="shared" si="1"/>
        <v>51511.655</v>
      </c>
      <c r="O30" s="40">
        <f t="shared" si="4"/>
        <v>49408.3647</v>
      </c>
      <c r="P30" s="40">
        <f t="shared" si="2"/>
        <v>2103.2903000000006</v>
      </c>
      <c r="Q30" s="42">
        <f>E14+I14+M14+E30+I30+M30</f>
        <v>1969590.5973</v>
      </c>
    </row>
    <row r="31" spans="1:17" ht="10.5">
      <c r="A31" s="18" t="s">
        <v>13</v>
      </c>
      <c r="B31" s="19">
        <v>13970.723</v>
      </c>
      <c r="C31" s="20">
        <v>8644.1322</v>
      </c>
      <c r="D31" s="20">
        <v>5326.5908</v>
      </c>
      <c r="E31" s="21">
        <v>209609.7928</v>
      </c>
      <c r="F31" s="19">
        <v>1748.9458</v>
      </c>
      <c r="G31" s="20">
        <v>1294.1628</v>
      </c>
      <c r="H31" s="20">
        <v>454.7829999999999</v>
      </c>
      <c r="I31" s="21">
        <v>41063.8891</v>
      </c>
      <c r="J31" s="19">
        <v>129.3659</v>
      </c>
      <c r="K31" s="20">
        <v>91.6712</v>
      </c>
      <c r="L31" s="20">
        <v>37.69470000000001</v>
      </c>
      <c r="M31" s="19">
        <v>9594.1189</v>
      </c>
      <c r="N31" s="44">
        <f t="shared" si="1"/>
        <v>46979.5249</v>
      </c>
      <c r="O31" s="40">
        <f t="shared" si="4"/>
        <v>50947.774</v>
      </c>
      <c r="P31" s="40">
        <f t="shared" si="2"/>
        <v>-3968.249100000001</v>
      </c>
      <c r="Q31" s="41">
        <f t="shared" si="3"/>
        <v>1952741.0702</v>
      </c>
    </row>
    <row r="32" spans="1:17" ht="10.5">
      <c r="A32" s="18" t="s">
        <v>14</v>
      </c>
      <c r="B32" s="19">
        <v>8113.3819</v>
      </c>
      <c r="C32" s="20">
        <v>9402.2373</v>
      </c>
      <c r="D32" s="20">
        <v>-1288.8554000000004</v>
      </c>
      <c r="E32" s="21">
        <v>209005.9673</v>
      </c>
      <c r="F32" s="19">
        <v>723.4826</v>
      </c>
      <c r="G32" s="20">
        <v>1642.707</v>
      </c>
      <c r="H32" s="20">
        <v>-919.2244000000001</v>
      </c>
      <c r="I32" s="21">
        <v>40825.2156</v>
      </c>
      <c r="J32" s="19">
        <v>58.1277</v>
      </c>
      <c r="K32" s="20">
        <v>80.9732</v>
      </c>
      <c r="L32" s="20">
        <v>-22.84550000000001</v>
      </c>
      <c r="M32" s="19">
        <v>9672.0209</v>
      </c>
      <c r="N32" s="44">
        <f t="shared" si="1"/>
        <v>36596.7402</v>
      </c>
      <c r="O32" s="40">
        <f t="shared" si="4"/>
        <v>36865.599700000006</v>
      </c>
      <c r="P32" s="40">
        <f t="shared" si="2"/>
        <v>-268.85950000000594</v>
      </c>
      <c r="Q32" s="41">
        <f t="shared" si="3"/>
        <v>1917863.1354999996</v>
      </c>
    </row>
    <row r="33" spans="1:17" ht="10.5">
      <c r="A33" s="18" t="s">
        <v>15</v>
      </c>
      <c r="B33" s="19">
        <v>29394.0987</v>
      </c>
      <c r="C33" s="20">
        <v>7010.4954</v>
      </c>
      <c r="D33" s="20">
        <v>22383.6033</v>
      </c>
      <c r="E33" s="23">
        <v>232355.7637</v>
      </c>
      <c r="F33" s="19">
        <v>2205.8694</v>
      </c>
      <c r="G33" s="20">
        <v>1799.3619</v>
      </c>
      <c r="H33" s="20">
        <v>406.50749999999994</v>
      </c>
      <c r="I33" s="23">
        <v>40679.5915</v>
      </c>
      <c r="J33" s="19">
        <v>109.0952</v>
      </c>
      <c r="K33" s="20">
        <v>76.4073</v>
      </c>
      <c r="L33" s="20">
        <v>32.6879</v>
      </c>
      <c r="M33" s="23">
        <v>9401.4122</v>
      </c>
      <c r="N33" s="39">
        <f>B17+F17+J17+B33+F33+J33</f>
        <v>64857.70950000001</v>
      </c>
      <c r="O33" s="40">
        <f>C17+G17+K17+C33+G33+K33</f>
        <v>73036.0075</v>
      </c>
      <c r="P33" s="40">
        <f>+N33-O33</f>
        <v>-8178.297999999995</v>
      </c>
      <c r="Q33" s="43">
        <f>E17+I17+M17+E33+I33+M33</f>
        <v>1782745.8279000001</v>
      </c>
    </row>
    <row r="34" spans="1:17" ht="10.5">
      <c r="A34" s="18" t="s">
        <v>16</v>
      </c>
      <c r="B34" s="19">
        <v>14296.8204</v>
      </c>
      <c r="C34" s="20">
        <v>8625.521</v>
      </c>
      <c r="D34" s="20">
        <v>5671.2994</v>
      </c>
      <c r="E34" s="23">
        <v>238927.3071</v>
      </c>
      <c r="F34" s="19">
        <v>1782.3362</v>
      </c>
      <c r="G34" s="20">
        <v>1954.4715</v>
      </c>
      <c r="H34" s="20">
        <v>-172.13530000000014</v>
      </c>
      <c r="I34" s="23">
        <v>40537.3128</v>
      </c>
      <c r="J34" s="19">
        <v>486.8216</v>
      </c>
      <c r="K34" s="20">
        <v>115.8419</v>
      </c>
      <c r="L34" s="20">
        <v>370.9797</v>
      </c>
      <c r="M34" s="23">
        <v>6359.1713</v>
      </c>
      <c r="N34" s="39">
        <f t="shared" si="1"/>
        <v>43789.802200000006</v>
      </c>
      <c r="O34" s="40">
        <f t="shared" si="4"/>
        <v>51130.8266</v>
      </c>
      <c r="P34" s="40">
        <f t="shared" si="2"/>
        <v>-7341.024399999995</v>
      </c>
      <c r="Q34" s="43">
        <f t="shared" si="3"/>
        <v>1719202.6113</v>
      </c>
    </row>
    <row r="35" spans="1:17" ht="10.5">
      <c r="A35" s="18" t="s">
        <v>17</v>
      </c>
      <c r="B35" s="24">
        <v>11240.3572</v>
      </c>
      <c r="C35" s="20">
        <v>13790.1101</v>
      </c>
      <c r="D35" s="20">
        <v>-2549.7528999999995</v>
      </c>
      <c r="E35" s="19">
        <v>233986.923</v>
      </c>
      <c r="F35" s="24">
        <v>1606.7594</v>
      </c>
      <c r="G35" s="20">
        <v>1743.2363</v>
      </c>
      <c r="H35" s="20">
        <v>-136.47690000000011</v>
      </c>
      <c r="I35" s="19">
        <v>39722.8303</v>
      </c>
      <c r="J35" s="24">
        <v>161.9967</v>
      </c>
      <c r="K35" s="20">
        <v>113.4599</v>
      </c>
      <c r="L35" s="20">
        <v>48.5368</v>
      </c>
      <c r="M35" s="19">
        <v>6617.6127</v>
      </c>
      <c r="N35" s="44">
        <f t="shared" si="1"/>
        <v>42478.359000000004</v>
      </c>
      <c r="O35" s="40">
        <f t="shared" si="4"/>
        <v>43530.9508</v>
      </c>
      <c r="P35" s="40">
        <f t="shared" si="2"/>
        <v>-1052.5917999999947</v>
      </c>
      <c r="Q35" s="39">
        <f t="shared" si="3"/>
        <v>1803609.3011999999</v>
      </c>
    </row>
    <row r="36" spans="1:17" ht="10.5">
      <c r="A36" s="18" t="s">
        <v>18</v>
      </c>
      <c r="B36" s="24">
        <v>11904.2825</v>
      </c>
      <c r="C36" s="20">
        <v>12635.2801</v>
      </c>
      <c r="D36" s="20">
        <v>-730.9976000000006</v>
      </c>
      <c r="E36" s="19">
        <v>232209.1331</v>
      </c>
      <c r="F36" s="24">
        <v>1172.2813</v>
      </c>
      <c r="G36" s="20">
        <v>1745.8127</v>
      </c>
      <c r="H36" s="20">
        <v>-573.5313999999998</v>
      </c>
      <c r="I36" s="19">
        <v>39416.664</v>
      </c>
      <c r="J36" s="24">
        <v>58.2053</v>
      </c>
      <c r="K36" s="20">
        <v>314.262</v>
      </c>
      <c r="L36" s="20">
        <v>-256.0567</v>
      </c>
      <c r="M36" s="19">
        <v>6351.5893</v>
      </c>
      <c r="N36" s="44">
        <f t="shared" si="1"/>
        <v>57392.369900000005</v>
      </c>
      <c r="O36" s="40">
        <f t="shared" si="4"/>
        <v>60814.4202</v>
      </c>
      <c r="P36" s="40">
        <f t="shared" si="2"/>
        <v>-3422.0502999999953</v>
      </c>
      <c r="Q36" s="39">
        <f t="shared" si="3"/>
        <v>1781730.709</v>
      </c>
    </row>
    <row r="37" spans="1:17" ht="10.5">
      <c r="A37" s="26" t="s">
        <v>19</v>
      </c>
      <c r="B37" s="27">
        <v>16189.2498</v>
      </c>
      <c r="C37" s="28">
        <v>15481.1598</v>
      </c>
      <c r="D37" s="29">
        <v>708.0900000000001</v>
      </c>
      <c r="E37" s="30">
        <v>233427.2207</v>
      </c>
      <c r="F37" s="27">
        <v>1056.5201</v>
      </c>
      <c r="G37" s="28">
        <v>1979.1984</v>
      </c>
      <c r="H37" s="29">
        <v>-922.6783</v>
      </c>
      <c r="I37" s="30">
        <v>39062.4262</v>
      </c>
      <c r="J37" s="27">
        <v>138.1676</v>
      </c>
      <c r="K37" s="28">
        <v>612.6447</v>
      </c>
      <c r="L37" s="29">
        <v>-474.47709999999995</v>
      </c>
      <c r="M37" s="30">
        <v>5826.6362</v>
      </c>
      <c r="N37" s="45">
        <f t="shared" si="1"/>
        <v>78450.9167</v>
      </c>
      <c r="O37" s="32">
        <f t="shared" si="4"/>
        <v>54799.6282</v>
      </c>
      <c r="P37" s="46">
        <f t="shared" si="2"/>
        <v>23651.288500000002</v>
      </c>
      <c r="Q37" s="47">
        <f t="shared" si="3"/>
        <v>1819260.3387000002</v>
      </c>
    </row>
    <row r="38" spans="1:17" ht="15" customHeight="1">
      <c r="A38" s="7" t="s">
        <v>20</v>
      </c>
      <c r="B38" s="31">
        <f aca="true" t="shared" si="5" ref="B38:P38">SUM(B26:B37)</f>
        <v>164354.1386</v>
      </c>
      <c r="C38" s="32">
        <f t="shared" si="5"/>
        <v>128813.3728</v>
      </c>
      <c r="D38" s="32">
        <f t="shared" si="5"/>
        <v>35540.765799999994</v>
      </c>
      <c r="E38" s="33"/>
      <c r="F38" s="31">
        <f t="shared" si="5"/>
        <v>20658.124799999998</v>
      </c>
      <c r="G38" s="31">
        <f t="shared" si="5"/>
        <v>19991.1168</v>
      </c>
      <c r="H38" s="32">
        <f t="shared" si="5"/>
        <v>667.0080000000007</v>
      </c>
      <c r="I38" s="33"/>
      <c r="J38" s="31">
        <f t="shared" si="5"/>
        <v>1767.6294</v>
      </c>
      <c r="K38" s="31">
        <f t="shared" si="5"/>
        <v>2029.7050999999997</v>
      </c>
      <c r="L38" s="32">
        <f t="shared" si="5"/>
        <v>-262.0757</v>
      </c>
      <c r="M38" s="33"/>
      <c r="N38" s="31">
        <f>SUM(N26:N37)</f>
        <v>659777.5514</v>
      </c>
      <c r="O38" s="31">
        <f t="shared" si="5"/>
        <v>643782.5438000001</v>
      </c>
      <c r="P38" s="32">
        <f t="shared" si="5"/>
        <v>15995.00760000004</v>
      </c>
      <c r="Q38" s="33"/>
    </row>
    <row r="39" spans="1:17" ht="10.5">
      <c r="A39" s="48"/>
      <c r="B39" s="49"/>
      <c r="C39" s="49"/>
      <c r="D39" s="49"/>
      <c r="E39" s="2"/>
      <c r="F39" s="49"/>
      <c r="G39" s="49"/>
      <c r="H39" s="49"/>
      <c r="I39" s="49"/>
      <c r="J39" s="49"/>
      <c r="K39" s="49"/>
      <c r="L39" s="49"/>
      <c r="M39" s="49"/>
      <c r="N39" s="2"/>
      <c r="O39" s="2"/>
      <c r="P39" s="2"/>
      <c r="Q39" s="2"/>
    </row>
    <row r="40" spans="1:17" ht="10.5">
      <c r="A40" s="53" t="s">
        <v>25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0.5">
      <c r="A41" s="48" t="s">
        <v>26</v>
      </c>
      <c r="B41" s="5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0.5">
      <c r="A42" s="51"/>
      <c r="B42" s="50"/>
      <c r="C42" s="50"/>
      <c r="D42" s="50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0.5">
      <c r="A43" s="5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4"/>
      <c r="Q43" s="2"/>
    </row>
    <row r="44" spans="1:17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" t="s">
        <v>29</v>
      </c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0.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6" t="s">
        <v>0</v>
      </c>
      <c r="B49" s="55" t="s">
        <v>1</v>
      </c>
      <c r="C49" s="56"/>
      <c r="D49" s="56"/>
      <c r="E49" s="57"/>
      <c r="F49" s="55" t="s">
        <v>2</v>
      </c>
      <c r="G49" s="56" t="s">
        <v>2</v>
      </c>
      <c r="H49" s="56"/>
      <c r="I49" s="57"/>
      <c r="J49" s="55" t="s">
        <v>3</v>
      </c>
      <c r="K49" s="56" t="s">
        <v>2</v>
      </c>
      <c r="L49" s="56"/>
      <c r="M49" s="57"/>
      <c r="N49" s="2"/>
      <c r="O49" s="2"/>
      <c r="P49" s="2"/>
      <c r="Q49" s="2"/>
    </row>
    <row r="50" spans="1:17" ht="10.5">
      <c r="A50" s="7"/>
      <c r="B50" s="8" t="s">
        <v>4</v>
      </c>
      <c r="C50" s="9" t="s">
        <v>5</v>
      </c>
      <c r="D50" s="10" t="s">
        <v>6</v>
      </c>
      <c r="E50" s="11" t="s">
        <v>7</v>
      </c>
      <c r="F50" s="12" t="s">
        <v>4</v>
      </c>
      <c r="G50" s="9" t="s">
        <v>5</v>
      </c>
      <c r="H50" s="9" t="s">
        <v>6</v>
      </c>
      <c r="I50" s="11" t="s">
        <v>7</v>
      </c>
      <c r="J50" s="12" t="s">
        <v>4</v>
      </c>
      <c r="K50" s="13" t="s">
        <v>5</v>
      </c>
      <c r="L50" s="9" t="s">
        <v>6</v>
      </c>
      <c r="M50" s="11" t="s">
        <v>7</v>
      </c>
      <c r="N50" s="2"/>
      <c r="O50" s="2"/>
      <c r="P50" s="2"/>
      <c r="Q50" s="2"/>
    </row>
    <row r="51" spans="1:17" ht="10.5">
      <c r="A51" s="14" t="s">
        <v>8</v>
      </c>
      <c r="B51" s="15">
        <v>26957.0525</v>
      </c>
      <c r="C51" s="16">
        <v>20817.3116</v>
      </c>
      <c r="D51" s="16">
        <v>6139.740900000001</v>
      </c>
      <c r="E51" s="17">
        <v>845166.9942</v>
      </c>
      <c r="F51" s="15">
        <v>5045.5551</v>
      </c>
      <c r="G51" s="16">
        <v>4162.1483</v>
      </c>
      <c r="H51" s="16">
        <v>883.4067999999997</v>
      </c>
      <c r="I51" s="17">
        <v>289430.8321</v>
      </c>
      <c r="J51" s="15">
        <v>4380.8827</v>
      </c>
      <c r="K51" s="16">
        <v>5758.475</v>
      </c>
      <c r="L51" s="16">
        <v>-1377.5923000000003</v>
      </c>
      <c r="M51" s="17">
        <v>166710.3132</v>
      </c>
      <c r="N51" s="2"/>
      <c r="O51" s="2"/>
      <c r="P51" s="2"/>
      <c r="Q51" s="2"/>
    </row>
    <row r="52" spans="1:17" ht="10.5">
      <c r="A52" s="18" t="s">
        <v>9</v>
      </c>
      <c r="B52" s="19">
        <v>29354.0387</v>
      </c>
      <c r="C52" s="20">
        <v>33602.6129</v>
      </c>
      <c r="D52" s="20">
        <v>-4248.574199999999</v>
      </c>
      <c r="E52" s="21">
        <v>835141.0449</v>
      </c>
      <c r="F52" s="19">
        <v>5175.9628</v>
      </c>
      <c r="G52" s="20">
        <v>4377.0513</v>
      </c>
      <c r="H52" s="20">
        <v>798.9115000000002</v>
      </c>
      <c r="I52" s="21">
        <v>288382.0772</v>
      </c>
      <c r="J52" s="19">
        <v>7244.7309</v>
      </c>
      <c r="K52" s="20">
        <v>5533.1842</v>
      </c>
      <c r="L52" s="20">
        <v>1711.5466999999999</v>
      </c>
      <c r="M52" s="21">
        <v>168975.7113</v>
      </c>
      <c r="N52" s="2"/>
      <c r="O52" s="2"/>
      <c r="P52" s="2"/>
      <c r="Q52" s="2"/>
    </row>
    <row r="53" spans="1:17" ht="10.5">
      <c r="A53" s="18" t="s">
        <v>10</v>
      </c>
      <c r="B53" s="19">
        <v>26693.221</v>
      </c>
      <c r="C53" s="20">
        <v>29832.7618</v>
      </c>
      <c r="D53" s="20">
        <v>-3139.540799999999</v>
      </c>
      <c r="E53" s="21">
        <v>847690.1153</v>
      </c>
      <c r="F53" s="19">
        <v>4852.2089</v>
      </c>
      <c r="G53" s="20">
        <v>5077.621</v>
      </c>
      <c r="H53" s="20">
        <v>-225.41210000000046</v>
      </c>
      <c r="I53" s="21">
        <v>289918.5904</v>
      </c>
      <c r="J53" s="19">
        <v>7180.4371</v>
      </c>
      <c r="K53" s="20">
        <v>7832.7572</v>
      </c>
      <c r="L53" s="20">
        <v>-652.3200999999999</v>
      </c>
      <c r="M53" s="21">
        <v>169768.1549</v>
      </c>
      <c r="N53" s="2"/>
      <c r="O53" s="2"/>
      <c r="P53" s="2"/>
      <c r="Q53" s="2"/>
    </row>
    <row r="54" spans="1:17" ht="10.5">
      <c r="A54" s="18" t="s">
        <v>11</v>
      </c>
      <c r="B54" s="19">
        <v>27673.1055</v>
      </c>
      <c r="C54" s="20">
        <v>17443.8565</v>
      </c>
      <c r="D54" s="20">
        <v>10229.249</v>
      </c>
      <c r="E54" s="21">
        <v>867252.1778</v>
      </c>
      <c r="F54" s="19">
        <v>7522.0325</v>
      </c>
      <c r="G54" s="20">
        <v>3616.2285</v>
      </c>
      <c r="H54" s="20">
        <v>3905.804</v>
      </c>
      <c r="I54" s="21">
        <v>296060.6638</v>
      </c>
      <c r="J54" s="19">
        <v>4456.4009</v>
      </c>
      <c r="K54" s="20">
        <v>4543.1073</v>
      </c>
      <c r="L54" s="20">
        <v>-86.70640000000003</v>
      </c>
      <c r="M54" s="21">
        <v>170704.4459</v>
      </c>
      <c r="N54" s="2"/>
      <c r="O54" s="2"/>
      <c r="P54" s="2"/>
      <c r="Q54" s="2"/>
    </row>
    <row r="55" spans="1:17" ht="10.5">
      <c r="A55" s="18" t="s">
        <v>12</v>
      </c>
      <c r="B55" s="19">
        <v>22926.1248</v>
      </c>
      <c r="C55" s="20">
        <v>24765.6643</v>
      </c>
      <c r="D55" s="20">
        <v>-1839.539499999999</v>
      </c>
      <c r="E55" s="22">
        <v>860067.7061</v>
      </c>
      <c r="F55" s="19">
        <v>4857.2307</v>
      </c>
      <c r="G55" s="20">
        <v>4642.9491</v>
      </c>
      <c r="H55" s="20">
        <v>214.28160000000025</v>
      </c>
      <c r="I55" s="22">
        <v>296776.0868</v>
      </c>
      <c r="J55" s="19">
        <v>6750.6743</v>
      </c>
      <c r="K55" s="20">
        <v>6005.4054</v>
      </c>
      <c r="L55" s="20">
        <v>745.2689</v>
      </c>
      <c r="M55" s="22">
        <v>172876.3101</v>
      </c>
      <c r="N55" s="2"/>
      <c r="O55" s="2"/>
      <c r="P55" s="2"/>
      <c r="Q55" s="2"/>
    </row>
    <row r="56" spans="1:17" ht="10.5">
      <c r="A56" s="18" t="s">
        <v>13</v>
      </c>
      <c r="B56" s="19">
        <v>14477.4421</v>
      </c>
      <c r="C56" s="20">
        <v>25570.3265</v>
      </c>
      <c r="D56" s="20">
        <v>-11092.884399999999</v>
      </c>
      <c r="E56" s="21">
        <v>837191.2757</v>
      </c>
      <c r="F56" s="19">
        <v>4028.0174</v>
      </c>
      <c r="G56" s="20">
        <v>4228.396</v>
      </c>
      <c r="H56" s="20">
        <v>-200.37859999999955</v>
      </c>
      <c r="I56" s="21">
        <v>294626.6459</v>
      </c>
      <c r="J56" s="19">
        <v>9491.7877</v>
      </c>
      <c r="K56" s="20">
        <v>7296.8195</v>
      </c>
      <c r="L56" s="20">
        <v>2194.968200000001</v>
      </c>
      <c r="M56" s="21">
        <v>176050.3847</v>
      </c>
      <c r="N56" s="2"/>
      <c r="O56" s="2"/>
      <c r="P56" s="2"/>
      <c r="Q56" s="2"/>
    </row>
    <row r="57" spans="1:17" ht="10.5">
      <c r="A57" s="18" t="s">
        <v>14</v>
      </c>
      <c r="B57" s="19">
        <v>13806.715</v>
      </c>
      <c r="C57" s="20">
        <v>15210.2632</v>
      </c>
      <c r="D57" s="20">
        <v>-1403.5481999999993</v>
      </c>
      <c r="E57" s="21">
        <v>810224.4798</v>
      </c>
      <c r="F57" s="19">
        <v>3265.9734</v>
      </c>
      <c r="G57" s="20">
        <v>2396.2297</v>
      </c>
      <c r="H57" s="20">
        <v>869.7437</v>
      </c>
      <c r="I57" s="21">
        <v>292260.1711</v>
      </c>
      <c r="J57" s="19">
        <v>7338.1649</v>
      </c>
      <c r="K57" s="20">
        <v>3630.7474</v>
      </c>
      <c r="L57" s="20">
        <v>3707.4174999999996</v>
      </c>
      <c r="M57" s="21">
        <v>181650.7031</v>
      </c>
      <c r="N57" s="2"/>
      <c r="O57" s="2"/>
      <c r="P57" s="2"/>
      <c r="Q57" s="2"/>
    </row>
    <row r="58" spans="1:17" ht="10.5">
      <c r="A58" s="18" t="s">
        <v>15</v>
      </c>
      <c r="B58" s="19">
        <v>12127.8417</v>
      </c>
      <c r="C58" s="20">
        <v>42382.9989</v>
      </c>
      <c r="D58" s="20">
        <v>-30255.157199999998</v>
      </c>
      <c r="E58" s="23">
        <v>698446.8545</v>
      </c>
      <c r="F58" s="19">
        <v>3309.7861</v>
      </c>
      <c r="G58" s="20">
        <v>5163.977</v>
      </c>
      <c r="H58" s="20">
        <v>-1854.1909</v>
      </c>
      <c r="I58" s="23">
        <v>276593.0198</v>
      </c>
      <c r="J58" s="19">
        <v>12805.127</v>
      </c>
      <c r="K58" s="20">
        <v>9728.0608</v>
      </c>
      <c r="L58" s="20">
        <v>3077.066200000001</v>
      </c>
      <c r="M58" s="23">
        <v>184764.8829</v>
      </c>
      <c r="N58" s="2"/>
      <c r="O58" s="2"/>
      <c r="P58" s="2"/>
      <c r="Q58" s="2"/>
    </row>
    <row r="59" spans="1:17" ht="10.5">
      <c r="A59" s="18" t="s">
        <v>16</v>
      </c>
      <c r="B59" s="19">
        <v>10731.8087</v>
      </c>
      <c r="C59" s="20">
        <v>22593.1263</v>
      </c>
      <c r="D59" s="20">
        <v>-11861.3176</v>
      </c>
      <c r="E59" s="23">
        <v>648646.4918</v>
      </c>
      <c r="F59" s="19">
        <v>3783.2662</v>
      </c>
      <c r="G59" s="20">
        <v>3943.6172</v>
      </c>
      <c r="H59" s="20">
        <v>-160.3510000000001</v>
      </c>
      <c r="I59" s="23">
        <v>272429.1743</v>
      </c>
      <c r="J59" s="19">
        <v>9132.1628</v>
      </c>
      <c r="K59" s="20">
        <v>8627.7024</v>
      </c>
      <c r="L59" s="20">
        <v>504.46039999999994</v>
      </c>
      <c r="M59" s="21">
        <v>186560.9907</v>
      </c>
      <c r="N59" s="2"/>
      <c r="O59" s="2"/>
      <c r="P59" s="2"/>
      <c r="Q59" s="2"/>
    </row>
    <row r="60" spans="1:17" ht="10.5">
      <c r="A60" s="18" t="s">
        <v>17</v>
      </c>
      <c r="B60" s="24">
        <v>16902.6965</v>
      </c>
      <c r="C60" s="20">
        <v>11303.2956</v>
      </c>
      <c r="D60" s="20">
        <v>5599.400899999999</v>
      </c>
      <c r="E60" s="19">
        <v>702104.2158</v>
      </c>
      <c r="F60" s="24">
        <v>3823.6281</v>
      </c>
      <c r="G60" s="20">
        <v>3238.88</v>
      </c>
      <c r="H60" s="20">
        <v>584.7480999999998</v>
      </c>
      <c r="I60" s="19">
        <v>290593.878</v>
      </c>
      <c r="J60" s="24">
        <v>5353.1483</v>
      </c>
      <c r="K60" s="20">
        <v>9578.6786</v>
      </c>
      <c r="L60" s="20">
        <v>-4225.530299999999</v>
      </c>
      <c r="M60" s="23">
        <v>182317.0193</v>
      </c>
      <c r="N60" s="2"/>
      <c r="O60" s="2"/>
      <c r="P60" s="2"/>
      <c r="Q60" s="2"/>
    </row>
    <row r="61" spans="1:17" ht="10.5">
      <c r="A61" s="18" t="s">
        <v>18</v>
      </c>
      <c r="B61" s="24">
        <v>13456.1617</v>
      </c>
      <c r="C61" s="20">
        <v>17948.9191</v>
      </c>
      <c r="D61" s="20">
        <v>-4492.757399999999</v>
      </c>
      <c r="E61" s="19">
        <v>685122.6558</v>
      </c>
      <c r="F61" s="24">
        <v>4415.2399</v>
      </c>
      <c r="G61" s="20">
        <v>3774.1057</v>
      </c>
      <c r="H61" s="20">
        <v>641.1341999999995</v>
      </c>
      <c r="I61" s="19">
        <v>289360.3569</v>
      </c>
      <c r="J61" s="24">
        <v>5945.2569</v>
      </c>
      <c r="K61" s="20">
        <v>6387.8589</v>
      </c>
      <c r="L61" s="20">
        <v>-442.60199999999986</v>
      </c>
      <c r="M61" s="23">
        <v>181623.5984</v>
      </c>
      <c r="N61" s="2"/>
      <c r="O61" s="2"/>
      <c r="P61" s="2"/>
      <c r="Q61" s="2"/>
    </row>
    <row r="62" spans="1:17" ht="10.5">
      <c r="A62" s="26" t="s">
        <v>19</v>
      </c>
      <c r="B62" s="27">
        <v>17200.8969</v>
      </c>
      <c r="C62" s="28">
        <v>20850.2921</v>
      </c>
      <c r="D62" s="29">
        <v>-3649.395199999999</v>
      </c>
      <c r="E62" s="30">
        <v>685322.8517</v>
      </c>
      <c r="F62" s="27">
        <v>6177.1503</v>
      </c>
      <c r="G62" s="28">
        <v>4372.4105</v>
      </c>
      <c r="H62" s="29">
        <v>1804.7398000000003</v>
      </c>
      <c r="I62" s="30">
        <v>293866.0558</v>
      </c>
      <c r="J62" s="27">
        <v>6944.5414</v>
      </c>
      <c r="K62" s="28">
        <v>9420.5786</v>
      </c>
      <c r="L62" s="29">
        <v>-2476.0372000000007</v>
      </c>
      <c r="M62" s="30">
        <v>180571.5048</v>
      </c>
      <c r="N62" s="2"/>
      <c r="O62" s="2"/>
      <c r="P62" s="2"/>
      <c r="Q62" s="2"/>
    </row>
    <row r="63" spans="1:17" ht="10.5">
      <c r="A63" s="7" t="s">
        <v>20</v>
      </c>
      <c r="B63" s="31">
        <f aca="true" t="shared" si="6" ref="B63:L63">SUM(B51:B62)</f>
        <v>232307.1051</v>
      </c>
      <c r="C63" s="32">
        <f t="shared" si="6"/>
        <v>282321.4288</v>
      </c>
      <c r="D63" s="32">
        <f t="shared" si="6"/>
        <v>-50014.32369999999</v>
      </c>
      <c r="E63" s="33"/>
      <c r="F63" s="31">
        <f t="shared" si="6"/>
        <v>56256.0514</v>
      </c>
      <c r="G63" s="32">
        <f t="shared" si="6"/>
        <v>48993.6143</v>
      </c>
      <c r="H63" s="32">
        <f t="shared" si="6"/>
        <v>7262.437099999998</v>
      </c>
      <c r="I63" s="33"/>
      <c r="J63" s="31">
        <f t="shared" si="6"/>
        <v>87023.31490000001</v>
      </c>
      <c r="K63" s="32">
        <f t="shared" si="6"/>
        <v>84343.37530000001</v>
      </c>
      <c r="L63" s="32">
        <f t="shared" si="6"/>
        <v>2679.9396000000015</v>
      </c>
      <c r="M63" s="33"/>
      <c r="N63" s="2"/>
      <c r="O63" s="2"/>
      <c r="P63" s="2"/>
      <c r="Q63" s="2"/>
    </row>
    <row r="64" spans="1:17" ht="10.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"/>
      <c r="O64" s="2"/>
      <c r="P64" s="2"/>
      <c r="Q64" s="2"/>
    </row>
    <row r="65" spans="1:17" ht="12.75">
      <c r="A65" s="6" t="s">
        <v>0</v>
      </c>
      <c r="B65" s="55" t="s">
        <v>21</v>
      </c>
      <c r="C65" s="56" t="s">
        <v>2</v>
      </c>
      <c r="D65" s="56"/>
      <c r="E65" s="57"/>
      <c r="F65" s="55" t="s">
        <v>22</v>
      </c>
      <c r="G65" s="56" t="s">
        <v>2</v>
      </c>
      <c r="H65" s="56"/>
      <c r="I65" s="57"/>
      <c r="J65" s="55" t="s">
        <v>23</v>
      </c>
      <c r="K65" s="56" t="s">
        <v>2</v>
      </c>
      <c r="L65" s="56"/>
      <c r="M65" s="57"/>
      <c r="N65" s="55" t="s">
        <v>24</v>
      </c>
      <c r="O65" s="56" t="s">
        <v>2</v>
      </c>
      <c r="P65" s="56"/>
      <c r="Q65" s="57"/>
    </row>
    <row r="66" spans="1:17" ht="10.5">
      <c r="A66" s="7"/>
      <c r="B66" s="12" t="s">
        <v>4</v>
      </c>
      <c r="C66" s="13" t="s">
        <v>5</v>
      </c>
      <c r="D66" s="9" t="s">
        <v>6</v>
      </c>
      <c r="E66" s="11" t="s">
        <v>7</v>
      </c>
      <c r="F66" s="12" t="s">
        <v>4</v>
      </c>
      <c r="G66" s="13" t="s">
        <v>5</v>
      </c>
      <c r="H66" s="9" t="s">
        <v>6</v>
      </c>
      <c r="I66" s="11" t="s">
        <v>7</v>
      </c>
      <c r="J66" s="12" t="s">
        <v>4</v>
      </c>
      <c r="K66" s="13" t="s">
        <v>5</v>
      </c>
      <c r="L66" s="9" t="s">
        <v>6</v>
      </c>
      <c r="M66" s="11" t="s">
        <v>7</v>
      </c>
      <c r="N66" s="12" t="s">
        <v>4</v>
      </c>
      <c r="O66" s="13" t="s">
        <v>5</v>
      </c>
      <c r="P66" s="9" t="s">
        <v>6</v>
      </c>
      <c r="Q66" s="11" t="s">
        <v>7</v>
      </c>
    </row>
    <row r="67" spans="1:17" ht="10.5">
      <c r="A67" s="14" t="s">
        <v>8</v>
      </c>
      <c r="B67" s="15">
        <v>6889.542</v>
      </c>
      <c r="C67" s="16">
        <v>9237.3592</v>
      </c>
      <c r="D67" s="16">
        <v>-2347.8172000000004</v>
      </c>
      <c r="E67" s="17">
        <v>184580.3265</v>
      </c>
      <c r="F67" s="15">
        <v>1208.035</v>
      </c>
      <c r="G67" s="16">
        <v>1466.6662</v>
      </c>
      <c r="H67" s="16">
        <v>-258.6311999999998</v>
      </c>
      <c r="I67" s="17">
        <v>38128.5994</v>
      </c>
      <c r="J67" s="15">
        <v>24.3315</v>
      </c>
      <c r="K67" s="16">
        <v>45.7707</v>
      </c>
      <c r="L67" s="16">
        <v>-21.4392</v>
      </c>
      <c r="M67" s="17">
        <v>4373.4556</v>
      </c>
      <c r="N67" s="36">
        <f aca="true" t="shared" si="7" ref="N67:N78">B51+F51+J51+B67+F67+J67</f>
        <v>44505.39880000001</v>
      </c>
      <c r="O67" s="37">
        <f aca="true" t="shared" si="8" ref="O67:O78">C51+G51+K51+C67+G67+K67</f>
        <v>41487.731</v>
      </c>
      <c r="P67" s="37">
        <f aca="true" t="shared" si="9" ref="P67:P78">+N67-O67</f>
        <v>3017.66780000001</v>
      </c>
      <c r="Q67" s="38">
        <f aca="true" t="shared" si="10" ref="Q67:Q78">E51+I51+M51+E67+I67+M67</f>
        <v>1528390.5209999997</v>
      </c>
    </row>
    <row r="68" spans="1:17" ht="10.5">
      <c r="A68" s="18" t="s">
        <v>9</v>
      </c>
      <c r="B68" s="19">
        <v>13581.9906</v>
      </c>
      <c r="C68" s="20">
        <v>9531.9438</v>
      </c>
      <c r="D68" s="20">
        <v>4050.0468</v>
      </c>
      <c r="E68" s="21">
        <v>188834.0865</v>
      </c>
      <c r="F68" s="19">
        <v>2027.6966</v>
      </c>
      <c r="G68" s="20">
        <v>1253.1384</v>
      </c>
      <c r="H68" s="20">
        <v>774.5581999999999</v>
      </c>
      <c r="I68" s="21">
        <v>39475.0242</v>
      </c>
      <c r="J68" s="19">
        <v>41.0778</v>
      </c>
      <c r="K68" s="20">
        <v>49.1394</v>
      </c>
      <c r="L68" s="20">
        <v>-8.061599999999999</v>
      </c>
      <c r="M68" s="21">
        <v>4340.3247</v>
      </c>
      <c r="N68" s="39">
        <f t="shared" si="7"/>
        <v>57425.4974</v>
      </c>
      <c r="O68" s="40">
        <f>C52+G52+K52+C68+G68+K68</f>
        <v>54347.07000000001</v>
      </c>
      <c r="P68" s="40">
        <f>+N68-O68</f>
        <v>3078.427399999993</v>
      </c>
      <c r="Q68" s="41">
        <f t="shared" si="10"/>
        <v>1525148.2688000002</v>
      </c>
    </row>
    <row r="69" spans="1:17" ht="10.5">
      <c r="A69" s="18" t="s">
        <v>10</v>
      </c>
      <c r="B69" s="19">
        <v>17016.6917</v>
      </c>
      <c r="C69" s="20">
        <v>11725.8299</v>
      </c>
      <c r="D69" s="20">
        <v>5290.861799999999</v>
      </c>
      <c r="E69" s="21">
        <v>194326.7596</v>
      </c>
      <c r="F69" s="19">
        <v>2660.215</v>
      </c>
      <c r="G69" s="20">
        <v>1474.3351</v>
      </c>
      <c r="H69" s="20">
        <v>1185.8799000000001</v>
      </c>
      <c r="I69" s="21">
        <v>39999.73</v>
      </c>
      <c r="J69" s="19">
        <v>196.7294</v>
      </c>
      <c r="K69" s="20">
        <v>305.2039</v>
      </c>
      <c r="L69" s="20">
        <v>-108.47449999999998</v>
      </c>
      <c r="M69" s="21">
        <v>4194.7656</v>
      </c>
      <c r="N69" s="39">
        <f t="shared" si="7"/>
        <v>58599.5031</v>
      </c>
      <c r="O69" s="40">
        <f t="shared" si="8"/>
        <v>56248.50889999999</v>
      </c>
      <c r="P69" s="40">
        <f t="shared" si="9"/>
        <v>2350.9942000000083</v>
      </c>
      <c r="Q69" s="41">
        <f t="shared" si="10"/>
        <v>1545898.1157999998</v>
      </c>
    </row>
    <row r="70" spans="1:17" ht="10.5">
      <c r="A70" s="18" t="s">
        <v>11</v>
      </c>
      <c r="B70" s="19">
        <v>6135.3535</v>
      </c>
      <c r="C70" s="20">
        <v>10638.1375</v>
      </c>
      <c r="D70" s="20">
        <v>-4502.784000000001</v>
      </c>
      <c r="E70" s="21">
        <v>190197.2617</v>
      </c>
      <c r="F70" s="19">
        <v>1879.496</v>
      </c>
      <c r="G70" s="20">
        <v>1882.9093</v>
      </c>
      <c r="H70" s="20">
        <v>-3.4132999999999356</v>
      </c>
      <c r="I70" s="21">
        <v>40356.135</v>
      </c>
      <c r="J70" s="19">
        <v>172.5266</v>
      </c>
      <c r="K70" s="20">
        <v>36.884</v>
      </c>
      <c r="L70" s="20">
        <v>135.64260000000002</v>
      </c>
      <c r="M70" s="21">
        <v>4353.8039</v>
      </c>
      <c r="N70" s="39">
        <f t="shared" si="7"/>
        <v>47838.91499999999</v>
      </c>
      <c r="O70" s="40">
        <f t="shared" si="8"/>
        <v>38161.123100000004</v>
      </c>
      <c r="P70" s="40">
        <f t="shared" si="9"/>
        <v>9677.79189999999</v>
      </c>
      <c r="Q70" s="41">
        <f t="shared" si="10"/>
        <v>1568924.4880999997</v>
      </c>
    </row>
    <row r="71" spans="1:17" ht="10.5">
      <c r="A71" s="18" t="s">
        <v>12</v>
      </c>
      <c r="B71" s="19">
        <v>10193.5985</v>
      </c>
      <c r="C71" s="20">
        <v>8009.7511</v>
      </c>
      <c r="D71" s="20">
        <v>2183.8473999999997</v>
      </c>
      <c r="E71" s="22">
        <v>192470.9353</v>
      </c>
      <c r="F71" s="19">
        <v>2569.0117</v>
      </c>
      <c r="G71" s="20">
        <v>1754.0766</v>
      </c>
      <c r="H71" s="20">
        <v>814.9350999999999</v>
      </c>
      <c r="I71" s="22">
        <v>39669.9689</v>
      </c>
      <c r="J71" s="19">
        <v>104.5806</v>
      </c>
      <c r="K71" s="20">
        <v>174.0242</v>
      </c>
      <c r="L71" s="20">
        <v>-69.4436</v>
      </c>
      <c r="M71" s="22">
        <v>4792.6165</v>
      </c>
      <c r="N71" s="39">
        <f t="shared" si="7"/>
        <v>47401.22060000001</v>
      </c>
      <c r="O71" s="40">
        <f t="shared" si="8"/>
        <v>45351.87070000001</v>
      </c>
      <c r="P71" s="40">
        <f t="shared" si="9"/>
        <v>2049.349900000001</v>
      </c>
      <c r="Q71" s="42">
        <f t="shared" si="10"/>
        <v>1566653.6237</v>
      </c>
    </row>
    <row r="72" spans="1:17" ht="10.5">
      <c r="A72" s="18" t="s">
        <v>13</v>
      </c>
      <c r="B72" s="19">
        <v>13005.445</v>
      </c>
      <c r="C72" s="20">
        <v>8086.4821</v>
      </c>
      <c r="D72" s="20">
        <v>4918.9628999999995</v>
      </c>
      <c r="E72" s="21">
        <v>198152.2016</v>
      </c>
      <c r="F72" s="19">
        <v>1748.3886</v>
      </c>
      <c r="G72" s="20">
        <v>1293.4292</v>
      </c>
      <c r="H72" s="20">
        <v>454.95939999999996</v>
      </c>
      <c r="I72" s="21">
        <v>41047.8652</v>
      </c>
      <c r="J72" s="19">
        <v>110.2381</v>
      </c>
      <c r="K72" s="20">
        <v>63.5873</v>
      </c>
      <c r="L72" s="20">
        <v>46.650800000000004</v>
      </c>
      <c r="M72" s="21">
        <v>6271.572</v>
      </c>
      <c r="N72" s="39">
        <f t="shared" si="7"/>
        <v>42861.318900000006</v>
      </c>
      <c r="O72" s="40">
        <f t="shared" si="8"/>
        <v>46539.0406</v>
      </c>
      <c r="P72" s="40">
        <f t="shared" si="9"/>
        <v>-3677.7216999999946</v>
      </c>
      <c r="Q72" s="41">
        <f t="shared" si="10"/>
        <v>1553339.9451</v>
      </c>
    </row>
    <row r="73" spans="1:17" ht="10.5">
      <c r="A73" s="18" t="s">
        <v>14</v>
      </c>
      <c r="B73" s="19">
        <v>7319.7078</v>
      </c>
      <c r="C73" s="20">
        <v>7700.1343</v>
      </c>
      <c r="D73" s="20">
        <v>-380.4264999999996</v>
      </c>
      <c r="E73" s="21">
        <v>198396.3513</v>
      </c>
      <c r="F73" s="19">
        <v>722.2912</v>
      </c>
      <c r="G73" s="20">
        <v>1642.1436</v>
      </c>
      <c r="H73" s="20">
        <v>-919.8524000000001</v>
      </c>
      <c r="I73" s="21">
        <v>40807.8965</v>
      </c>
      <c r="J73" s="19">
        <v>36.8457</v>
      </c>
      <c r="K73" s="20">
        <v>51.8232</v>
      </c>
      <c r="L73" s="20">
        <v>-14.9775</v>
      </c>
      <c r="M73" s="21">
        <v>6375.394</v>
      </c>
      <c r="N73" s="39">
        <f t="shared" si="7"/>
        <v>32489.698</v>
      </c>
      <c r="O73" s="40">
        <f t="shared" si="8"/>
        <v>30631.341399999994</v>
      </c>
      <c r="P73" s="40">
        <f t="shared" si="9"/>
        <v>1858.3566000000064</v>
      </c>
      <c r="Q73" s="41">
        <f t="shared" si="10"/>
        <v>1529714.9958000001</v>
      </c>
    </row>
    <row r="74" spans="1:17" ht="10.5">
      <c r="A74" s="18" t="s">
        <v>15</v>
      </c>
      <c r="B74" s="19">
        <v>26993.4803</v>
      </c>
      <c r="C74" s="20">
        <v>6699.6233</v>
      </c>
      <c r="D74" s="20">
        <v>20293.857</v>
      </c>
      <c r="E74" s="23">
        <v>219256.2054</v>
      </c>
      <c r="F74" s="19">
        <v>1838.7052</v>
      </c>
      <c r="G74" s="20">
        <v>1799.3619</v>
      </c>
      <c r="H74" s="20">
        <v>39.3433</v>
      </c>
      <c r="I74" s="23">
        <v>40297.3941</v>
      </c>
      <c r="J74" s="19">
        <v>94.1323</v>
      </c>
      <c r="K74" s="20">
        <v>51.7555</v>
      </c>
      <c r="L74" s="20">
        <v>42.3768</v>
      </c>
      <c r="M74" s="23">
        <v>6386.4995</v>
      </c>
      <c r="N74" s="39">
        <f t="shared" si="7"/>
        <v>57169.0726</v>
      </c>
      <c r="O74" s="40">
        <f t="shared" si="8"/>
        <v>65825.77739999999</v>
      </c>
      <c r="P74" s="40">
        <f t="shared" si="9"/>
        <v>-8656.704799999992</v>
      </c>
      <c r="Q74" s="43">
        <f t="shared" si="10"/>
        <v>1425744.8562</v>
      </c>
    </row>
    <row r="75" spans="1:17" ht="10.5">
      <c r="A75" s="18" t="s">
        <v>16</v>
      </c>
      <c r="B75" s="19">
        <v>13135.2513</v>
      </c>
      <c r="C75" s="20">
        <v>7789.763</v>
      </c>
      <c r="D75" s="20">
        <v>5345.4883</v>
      </c>
      <c r="E75" s="23">
        <v>225413.9349</v>
      </c>
      <c r="F75" s="19">
        <v>1617.9479</v>
      </c>
      <c r="G75" s="20">
        <v>1942.7558</v>
      </c>
      <c r="H75" s="20">
        <v>-324.8079</v>
      </c>
      <c r="I75" s="23">
        <v>39996.1785</v>
      </c>
      <c r="J75" s="19">
        <v>486.7915</v>
      </c>
      <c r="K75" s="20">
        <v>115.8367</v>
      </c>
      <c r="L75" s="20">
        <v>370.9548</v>
      </c>
      <c r="M75" s="23">
        <v>6353.1996</v>
      </c>
      <c r="N75" s="39">
        <f t="shared" si="7"/>
        <v>38887.2284</v>
      </c>
      <c r="O75" s="40">
        <f t="shared" si="8"/>
        <v>45012.8014</v>
      </c>
      <c r="P75" s="40">
        <f t="shared" si="9"/>
        <v>-6125.572999999997</v>
      </c>
      <c r="Q75" s="41">
        <f t="shared" si="10"/>
        <v>1379399.9697999998</v>
      </c>
    </row>
    <row r="76" spans="1:17" ht="10.5">
      <c r="A76" s="18" t="s">
        <v>17</v>
      </c>
      <c r="B76" s="24">
        <v>10068.4254</v>
      </c>
      <c r="C76" s="20">
        <v>12490.6282</v>
      </c>
      <c r="D76" s="20">
        <v>-2422.202799999999</v>
      </c>
      <c r="E76" s="19">
        <v>221427.8603</v>
      </c>
      <c r="F76" s="24">
        <v>1493.4158</v>
      </c>
      <c r="G76" s="20">
        <v>1477.8539</v>
      </c>
      <c r="H76" s="20">
        <v>15.561899999999923</v>
      </c>
      <c r="I76" s="19">
        <v>39357.0868</v>
      </c>
      <c r="J76" s="24">
        <v>161.8918</v>
      </c>
      <c r="K76" s="20">
        <v>112.8999</v>
      </c>
      <c r="L76" s="20">
        <v>48.99189999999999</v>
      </c>
      <c r="M76" s="19">
        <v>6611.8618</v>
      </c>
      <c r="N76" s="44">
        <f t="shared" si="7"/>
        <v>37803.2059</v>
      </c>
      <c r="O76" s="40">
        <f t="shared" si="8"/>
        <v>38202.23619999999</v>
      </c>
      <c r="P76" s="40">
        <f t="shared" si="9"/>
        <v>-399.03029999999126</v>
      </c>
      <c r="Q76" s="41">
        <f t="shared" si="10"/>
        <v>1442411.922</v>
      </c>
    </row>
    <row r="77" spans="1:17" ht="10.5">
      <c r="A77" s="18" t="s">
        <v>18</v>
      </c>
      <c r="B77" s="24">
        <v>10707.5336</v>
      </c>
      <c r="C77" s="20">
        <v>11437.0827</v>
      </c>
      <c r="D77" s="20">
        <v>-729.5491000000002</v>
      </c>
      <c r="E77" s="19">
        <v>221242.9647</v>
      </c>
      <c r="F77" s="24">
        <v>1152.2328</v>
      </c>
      <c r="G77" s="20">
        <v>1735.9867</v>
      </c>
      <c r="H77" s="20">
        <v>-583.7538999999999</v>
      </c>
      <c r="I77" s="19">
        <v>39037.1793</v>
      </c>
      <c r="J77" s="24">
        <v>58.102</v>
      </c>
      <c r="K77" s="20">
        <v>314.2043</v>
      </c>
      <c r="L77" s="20">
        <v>-256.1023</v>
      </c>
      <c r="M77" s="19">
        <v>6345.9051</v>
      </c>
      <c r="N77" s="44">
        <f t="shared" si="7"/>
        <v>35734.5269</v>
      </c>
      <c r="O77" s="40">
        <f t="shared" si="8"/>
        <v>41598.1574</v>
      </c>
      <c r="P77" s="40">
        <f t="shared" si="9"/>
        <v>-5863.630499999999</v>
      </c>
      <c r="Q77" s="41">
        <f t="shared" si="10"/>
        <v>1422732.6601999998</v>
      </c>
    </row>
    <row r="78" spans="1:17" ht="10.5">
      <c r="A78" s="26" t="s">
        <v>19</v>
      </c>
      <c r="B78" s="27">
        <v>14763.5057</v>
      </c>
      <c r="C78" s="28">
        <v>14345.7151</v>
      </c>
      <c r="D78" s="29">
        <v>417.79060000000027</v>
      </c>
      <c r="E78" s="30">
        <v>222172.9403</v>
      </c>
      <c r="F78" s="27">
        <v>1009.2644</v>
      </c>
      <c r="G78" s="28">
        <v>1976.3106</v>
      </c>
      <c r="H78" s="29">
        <v>-967.0462</v>
      </c>
      <c r="I78" s="30">
        <v>38629.072</v>
      </c>
      <c r="J78" s="27">
        <v>136.8786</v>
      </c>
      <c r="K78" s="28">
        <v>612.6312</v>
      </c>
      <c r="L78" s="29">
        <v>-475.75260000000003</v>
      </c>
      <c r="M78" s="30">
        <v>5819.5481</v>
      </c>
      <c r="N78" s="45">
        <f t="shared" si="7"/>
        <v>46232.23730000001</v>
      </c>
      <c r="O78" s="32">
        <f t="shared" si="8"/>
        <v>51577.9381</v>
      </c>
      <c r="P78" s="46">
        <f t="shared" si="9"/>
        <v>-5345.700799999991</v>
      </c>
      <c r="Q78" s="47">
        <f t="shared" si="10"/>
        <v>1426381.9726999998</v>
      </c>
    </row>
    <row r="79" spans="1:17" ht="10.5">
      <c r="A79" s="7" t="s">
        <v>20</v>
      </c>
      <c r="B79" s="31">
        <f aca="true" t="shared" si="11" ref="B79:P79">SUM(B67:B78)</f>
        <v>149810.5254</v>
      </c>
      <c r="C79" s="32">
        <f t="shared" si="11"/>
        <v>117692.45020000002</v>
      </c>
      <c r="D79" s="32">
        <f t="shared" si="11"/>
        <v>32118.075199999996</v>
      </c>
      <c r="E79" s="33"/>
      <c r="F79" s="31">
        <f t="shared" si="11"/>
        <v>19926.700200000003</v>
      </c>
      <c r="G79" s="31">
        <f t="shared" si="11"/>
        <v>19698.9673</v>
      </c>
      <c r="H79" s="32">
        <f t="shared" si="11"/>
        <v>227.73289999999952</v>
      </c>
      <c r="I79" s="33"/>
      <c r="J79" s="31">
        <f t="shared" si="11"/>
        <v>1624.1259000000002</v>
      </c>
      <c r="K79" s="31">
        <f t="shared" si="11"/>
        <v>1933.7603000000001</v>
      </c>
      <c r="L79" s="32">
        <f t="shared" si="11"/>
        <v>-309.6344</v>
      </c>
      <c r="M79" s="33"/>
      <c r="N79" s="31">
        <f t="shared" si="11"/>
        <v>546947.8229</v>
      </c>
      <c r="O79" s="31">
        <f t="shared" si="11"/>
        <v>554983.5961999999</v>
      </c>
      <c r="P79" s="32">
        <f t="shared" si="11"/>
        <v>-8035.773299999957</v>
      </c>
      <c r="Q79" s="33"/>
    </row>
    <row r="80" spans="1:17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0.5">
      <c r="A81" s="53" t="s">
        <v>27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4" ht="10.5">
      <c r="B82" s="50"/>
      <c r="C82" s="50"/>
      <c r="D82" s="50"/>
      <c r="E82" s="50"/>
      <c r="F82" s="50"/>
      <c r="G82" s="2"/>
      <c r="H82" s="2"/>
      <c r="I82" s="2"/>
      <c r="J82" s="2"/>
      <c r="K82" s="2"/>
      <c r="L82" s="2"/>
      <c r="M82" s="2"/>
      <c r="N82" s="2"/>
    </row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</sheetData>
  <sheetProtection/>
  <mergeCells count="14">
    <mergeCell ref="B8:E8"/>
    <mergeCell ref="F8:I8"/>
    <mergeCell ref="J8:M8"/>
    <mergeCell ref="B24:E24"/>
    <mergeCell ref="F24:I24"/>
    <mergeCell ref="J24:M24"/>
    <mergeCell ref="B65:E65"/>
    <mergeCell ref="F65:I65"/>
    <mergeCell ref="J65:M65"/>
    <mergeCell ref="N65:Q65"/>
    <mergeCell ref="N24:Q24"/>
    <mergeCell ref="B49:E49"/>
    <mergeCell ref="F49:I49"/>
    <mergeCell ref="J49:M49"/>
  </mergeCells>
  <conditionalFormatting sqref="N19:N20 B52:B56 B51:C51 M51:M56 I51:K51 E51:G51">
    <cfRule type="cellIs" priority="1" dxfId="1" operator="lessThan" stopIfTrue="1">
      <formula>0</formula>
    </cfRule>
  </conditionalFormatting>
  <conditionalFormatting sqref="D51 H51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5" r:id="rId3"/>
  <headerFooter alignWithMargins="0">
    <oddHeader>&amp;C&amp;G</oddHeader>
  </headerFooter>
  <rowBreaks count="2" manualBreakCount="2">
    <brk id="42" max="255" man="1"/>
    <brk id="82" max="1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2011-08-10T07:46:15Z</cp:lastPrinted>
  <dcterms:created xsi:type="dcterms:W3CDTF">2010-02-10T19:11:15Z</dcterms:created>
  <dcterms:modified xsi:type="dcterms:W3CDTF">2012-01-09T14:43:30Z</dcterms:modified>
  <cp:category/>
  <cp:version/>
  <cp:contentType/>
  <cp:contentStatus/>
</cp:coreProperties>
</file>