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720" windowHeight="12660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</sheets>
  <definedNames/>
  <calcPr fullCalcOnLoad="1"/>
</workbook>
</file>

<file path=xl/sharedStrings.xml><?xml version="1.0" encoding="utf-8"?>
<sst xmlns="http://schemas.openxmlformats.org/spreadsheetml/2006/main" count="111" uniqueCount="30">
  <si>
    <t>Month</t>
  </si>
  <si>
    <t>Equity funds</t>
  </si>
  <si>
    <t>Balanced funds</t>
  </si>
  <si>
    <t>sales</t>
  </si>
  <si>
    <t>redemptions</t>
  </si>
  <si>
    <t>net amount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</si>
  <si>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</si>
  <si>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</si>
  <si>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</si>
  <si>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</si>
  <si>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</si>
  <si>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</si>
  <si>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</si>
  <si>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</si>
  <si>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</si>
  <si>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</si>
  <si>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</si>
  <si>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</si>
  <si>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</si>
  <si>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Bond funds</t>
  </si>
  <si>
    <t>Money market funds</t>
  </si>
  <si>
    <t>Other funds</t>
  </si>
  <si>
    <t>TOTALT</t>
  </si>
  <si>
    <t>This statistics, which have been produced by the Swedish Investment Fund Association, show the flow in funds marketed by the members of the Association.</t>
  </si>
  <si>
    <t>December includes non-members´ funds that are part of the premium pension system.</t>
  </si>
  <si>
    <t>NEW SAVINGS EXCLUDING PPM 2008 (MSEK)</t>
  </si>
  <si>
    <t xml:space="preserve">This statistics, which have been produced by the Swedish investment Fund Association, show the flow in funds marketed by the members of the Association excl. flows </t>
  </si>
  <si>
    <t>via the Premium Pension system.</t>
  </si>
  <si>
    <t>Please note that there are two tables in this file.</t>
  </si>
  <si>
    <t>NEW SAVINGS 2008 (MSEK)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</si>
</sst>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</numFmts>
  <fonts count="38">
    <font>
      <sz val="8"/>
      <name val="Verdana"/>
      <family val="0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>
        <color indexed="63"/>
      </top>
      <bottom style="hair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left"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1" fillId="33" borderId="22" xfId="0" applyFont="1" applyFill="1" applyBorder="1" applyAlignment="1">
      <alignment horizontal="left"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 horizontal="left"/>
    </xf>
    <xf numFmtId="3" fontId="0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 horizontal="right"/>
    </xf>
    <xf numFmtId="3" fontId="1" fillId="33" borderId="15" xfId="0" applyNumberFormat="1" applyFont="1" applyFill="1" applyBorder="1" applyAlignment="1">
      <alignment horizontal="right"/>
    </xf>
    <xf numFmtId="3" fontId="1" fillId="33" borderId="16" xfId="0" applyNumberFormat="1" applyFont="1" applyFill="1" applyBorder="1" applyAlignment="1">
      <alignment horizontal="right"/>
    </xf>
    <xf numFmtId="3" fontId="1" fillId="33" borderId="17" xfId="0" applyNumberFormat="1" applyFont="1" applyFill="1" applyBorder="1" applyAlignment="1">
      <alignment horizontal="right"/>
    </xf>
    <xf numFmtId="3" fontId="0" fillId="0" borderId="35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9"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rgb="FFFF0000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3</xdr:col>
      <xdr:colOff>228600</xdr:colOff>
      <xdr:row>4</xdr:row>
      <xdr:rowOff>85725</xdr:rowOff>
    </xdr:to>
    <xdr:pic>
      <xdr:nvPicPr>
        <xdr:cNvPr id="1" name="Picture 1" descr="Fondbolaget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19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41</xdr:row>
      <xdr:rowOff>38100</xdr:rowOff>
    </xdr:from>
    <xdr:to>
      <xdr:col>3</xdr:col>
      <xdr:colOff>228600</xdr:colOff>
      <xdr:row>45</xdr:row>
      <xdr:rowOff>85725</xdr:rowOff>
    </xdr:to>
    <xdr:pic>
      <xdr:nvPicPr>
        <xdr:cNvPr id="2" name="Picture 2" descr="Fondbolaget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562600"/>
          <a:ext cx="2219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31">
      <selection activeCell="L73" sqref="L73"/>
    </sheetView>
  </sheetViews>
  <sheetFormatPr defaultColWidth="9.140625" defaultRowHeight="10.5"/>
  <cols>
    <col min="3" max="3" width="12.28125" style="0" customWidth="1"/>
    <col min="4" max="4" width="11.7109375" style="0" customWidth="1"/>
    <col min="6" max="6" width="13.421875" style="0" customWidth="1"/>
    <col min="7" max="7" width="12.421875" style="0" customWidth="1"/>
    <col min="9" max="9" width="13.421875" style="0" customWidth="1"/>
    <col min="10" max="10" width="12.00390625" style="0" customWidth="1"/>
    <col min="12" max="12" width="13.00390625" style="0" customWidth="1"/>
    <col min="13" max="13" width="11.7109375" style="0" customWidth="1"/>
  </cols>
  <sheetData>
    <row r="1" ht="10.5">
      <c r="E1" s="7" t="s">
        <v>28</v>
      </c>
    </row>
    <row r="2" ht="10.5">
      <c r="E2" s="7"/>
    </row>
    <row r="3" ht="10.5">
      <c r="E3" s="7"/>
    </row>
    <row r="4" ht="15">
      <c r="E4" s="56" t="s">
        <v>29</v>
      </c>
    </row>
    <row r="5" ht="10.5">
      <c r="E5" s="7"/>
    </row>
    <row r="7" spans="1:13" ht="10.5">
      <c r="A7" s="1" t="s">
        <v>0</v>
      </c>
      <c r="B7" s="2"/>
      <c r="C7" s="3" t="s">
        <v>1</v>
      </c>
      <c r="D7" s="4"/>
      <c r="E7" s="5"/>
      <c r="F7" s="3" t="s">
        <v>2</v>
      </c>
      <c r="G7" s="4"/>
      <c r="H7" s="2"/>
      <c r="I7" s="39" t="s">
        <v>19</v>
      </c>
      <c r="J7" s="6"/>
      <c r="K7" s="7"/>
      <c r="L7" s="7"/>
      <c r="M7" s="7"/>
    </row>
    <row r="8" spans="1:13" ht="10.5">
      <c r="A8" s="8"/>
      <c r="B8" s="9" t="s">
        <v>3</v>
      </c>
      <c r="C8" s="10" t="s">
        <v>4</v>
      </c>
      <c r="D8" s="11" t="s">
        <v>5</v>
      </c>
      <c r="E8" s="9" t="s">
        <v>3</v>
      </c>
      <c r="F8" s="10" t="s">
        <v>4</v>
      </c>
      <c r="G8" s="11" t="s">
        <v>5</v>
      </c>
      <c r="H8" s="9" t="s">
        <v>3</v>
      </c>
      <c r="I8" s="10" t="s">
        <v>4</v>
      </c>
      <c r="J8" s="11" t="s">
        <v>5</v>
      </c>
      <c r="K8" s="7"/>
      <c r="L8" s="7"/>
      <c r="M8" s="7"/>
    </row>
    <row r="9" spans="1:13" ht="10.5">
      <c r="A9" s="12" t="s">
        <v>6</v>
      </c>
      <c r="B9" s="13">
        <v>19103.949999999997</v>
      </c>
      <c r="C9" s="14">
        <v>40349.44</v>
      </c>
      <c r="D9" s="15">
        <v>-21245.490000000005</v>
      </c>
      <c r="E9" s="16">
        <v>2165.0600000000004</v>
      </c>
      <c r="F9" s="14">
        <v>4148.3</v>
      </c>
      <c r="G9" s="15">
        <v>-1983.2399999999998</v>
      </c>
      <c r="H9" s="13">
        <v>8639.720000000001</v>
      </c>
      <c r="I9" s="14">
        <v>3335.9500000000003</v>
      </c>
      <c r="J9" s="16">
        <v>5303.77</v>
      </c>
      <c r="K9" s="7"/>
      <c r="L9" s="7"/>
      <c r="M9" s="7"/>
    </row>
    <row r="10" spans="1:13" ht="10.5">
      <c r="A10" s="17" t="s">
        <v>7</v>
      </c>
      <c r="B10" s="18">
        <v>18730.97</v>
      </c>
      <c r="C10" s="19">
        <v>16742.57</v>
      </c>
      <c r="D10" s="20">
        <v>1988.4000000000015</v>
      </c>
      <c r="E10" s="21">
        <v>1785.7199999999998</v>
      </c>
      <c r="F10" s="19">
        <v>2628.08</v>
      </c>
      <c r="G10" s="20">
        <v>-842.3600000000001</v>
      </c>
      <c r="H10" s="21">
        <v>3747.2099999999996</v>
      </c>
      <c r="I10" s="19">
        <v>6509.900000000001</v>
      </c>
      <c r="J10" s="21">
        <v>-2762.690000000001</v>
      </c>
      <c r="K10" s="7"/>
      <c r="L10" s="7"/>
      <c r="M10" s="7"/>
    </row>
    <row r="11" spans="1:13" ht="10.5">
      <c r="A11" s="17" t="s">
        <v>8</v>
      </c>
      <c r="B11" s="18">
        <v>13591.53</v>
      </c>
      <c r="C11" s="19">
        <v>20249.97</v>
      </c>
      <c r="D11" s="20">
        <v>-6658.4400000000005</v>
      </c>
      <c r="E11" s="21">
        <v>1946.5399999999997</v>
      </c>
      <c r="F11" s="19">
        <v>2605.64</v>
      </c>
      <c r="G11" s="20">
        <v>-659.1000000000001</v>
      </c>
      <c r="H11" s="21">
        <v>3807.5800000000004</v>
      </c>
      <c r="I11" s="19">
        <v>3040.02</v>
      </c>
      <c r="J11" s="21">
        <v>767.5600000000004</v>
      </c>
      <c r="K11" s="7"/>
      <c r="L11" s="7"/>
      <c r="M11" s="7"/>
    </row>
    <row r="12" spans="1:13" ht="10.5">
      <c r="A12" s="17" t="s">
        <v>9</v>
      </c>
      <c r="B12" s="18">
        <v>22341.430000000004</v>
      </c>
      <c r="C12" s="19">
        <v>18042.769999999997</v>
      </c>
      <c r="D12" s="20">
        <v>4298.660000000007</v>
      </c>
      <c r="E12" s="21">
        <v>5674.879999999999</v>
      </c>
      <c r="F12" s="19">
        <v>2312.9500000000003</v>
      </c>
      <c r="G12" s="20">
        <v>3361.929999999999</v>
      </c>
      <c r="H12" s="21">
        <v>2319.5499999999997</v>
      </c>
      <c r="I12" s="19">
        <v>3832.86</v>
      </c>
      <c r="J12" s="21">
        <v>-1513.3100000000004</v>
      </c>
      <c r="K12" s="7"/>
      <c r="L12" s="7"/>
      <c r="M12" s="7"/>
    </row>
    <row r="13" spans="1:13" ht="10.5">
      <c r="A13" s="17" t="s">
        <v>10</v>
      </c>
      <c r="B13" s="18">
        <v>23790.170000000006</v>
      </c>
      <c r="C13" s="19">
        <v>17407.829999999998</v>
      </c>
      <c r="D13" s="22">
        <v>6382.340000000007</v>
      </c>
      <c r="E13" s="21">
        <v>2514.42</v>
      </c>
      <c r="F13" s="19">
        <v>2269.3999999999996</v>
      </c>
      <c r="G13" s="20">
        <v>245.02000000000044</v>
      </c>
      <c r="H13" s="21">
        <v>2776.28</v>
      </c>
      <c r="I13" s="19">
        <v>4643.740000000001</v>
      </c>
      <c r="J13" s="21">
        <v>-1867.46</v>
      </c>
      <c r="K13" s="7"/>
      <c r="L13" s="7"/>
      <c r="M13" s="7"/>
    </row>
    <row r="14" spans="1:13" ht="10.5">
      <c r="A14" s="17" t="s">
        <v>11</v>
      </c>
      <c r="B14" s="18">
        <v>12147.91</v>
      </c>
      <c r="C14" s="19">
        <v>19736.769999999997</v>
      </c>
      <c r="D14" s="20">
        <v>-7588.859999999997</v>
      </c>
      <c r="E14" s="21">
        <v>1712.75</v>
      </c>
      <c r="F14" s="19">
        <v>2653.52</v>
      </c>
      <c r="G14" s="20">
        <v>-940.77</v>
      </c>
      <c r="H14" s="21">
        <v>3896.64</v>
      </c>
      <c r="I14" s="19">
        <v>4628.06</v>
      </c>
      <c r="J14" s="21">
        <v>-731.4200000000005</v>
      </c>
      <c r="K14" s="7"/>
      <c r="L14" s="7"/>
      <c r="M14" s="7"/>
    </row>
    <row r="15" spans="1:13" ht="10.5">
      <c r="A15" s="17" t="s">
        <v>12</v>
      </c>
      <c r="B15" s="18">
        <v>13067.169999999998</v>
      </c>
      <c r="C15" s="19">
        <v>17434.809999999998</v>
      </c>
      <c r="D15" s="20">
        <v>-4367.639999999999</v>
      </c>
      <c r="E15" s="21">
        <v>2428.8700000000003</v>
      </c>
      <c r="F15" s="19">
        <v>1957.54</v>
      </c>
      <c r="G15" s="20">
        <v>471.3300000000004</v>
      </c>
      <c r="H15" s="21">
        <v>3151.07</v>
      </c>
      <c r="I15" s="19">
        <v>2568.9300000000003</v>
      </c>
      <c r="J15" s="21">
        <v>582.1399999999999</v>
      </c>
      <c r="K15" s="7"/>
      <c r="L15" s="7"/>
      <c r="M15" s="7"/>
    </row>
    <row r="16" spans="1:13" ht="10.5">
      <c r="A16" s="17" t="s">
        <v>13</v>
      </c>
      <c r="B16" s="21">
        <v>14702.530000000002</v>
      </c>
      <c r="C16" s="19">
        <v>11651.45</v>
      </c>
      <c r="D16" s="23">
        <v>3051.0800000000017</v>
      </c>
      <c r="E16" s="21">
        <v>1683.8199999999997</v>
      </c>
      <c r="F16" s="19">
        <v>1449.55</v>
      </c>
      <c r="G16" s="20">
        <v>234.26999999999975</v>
      </c>
      <c r="H16" s="21">
        <v>2582.3700000000003</v>
      </c>
      <c r="I16" s="19">
        <v>2529.86</v>
      </c>
      <c r="J16" s="21">
        <v>52.51000000000022</v>
      </c>
      <c r="K16" s="7"/>
      <c r="L16" s="7"/>
      <c r="M16" s="7"/>
    </row>
    <row r="17" spans="1:13" ht="10.5">
      <c r="A17" s="17" t="s">
        <v>14</v>
      </c>
      <c r="B17" s="21">
        <v>15188.539999999999</v>
      </c>
      <c r="C17" s="19">
        <v>25789.180000000004</v>
      </c>
      <c r="D17" s="23">
        <v>-10600.640000000005</v>
      </c>
      <c r="E17" s="21">
        <v>3431.16</v>
      </c>
      <c r="F17" s="19">
        <v>3906.71</v>
      </c>
      <c r="G17" s="23">
        <v>-475.5500000000002</v>
      </c>
      <c r="H17" s="21">
        <v>6614.040000000001</v>
      </c>
      <c r="I17" s="19">
        <v>4053.06</v>
      </c>
      <c r="J17" s="21">
        <v>2560.980000000001</v>
      </c>
      <c r="K17" s="7"/>
      <c r="L17" s="7"/>
      <c r="M17" s="7"/>
    </row>
    <row r="18" spans="1:13" ht="10.5">
      <c r="A18" s="17" t="s">
        <v>15</v>
      </c>
      <c r="B18" s="21">
        <v>19616.7</v>
      </c>
      <c r="C18" s="19">
        <v>21714.899999999998</v>
      </c>
      <c r="D18" s="21">
        <v>-2098.199999999997</v>
      </c>
      <c r="E18" s="24">
        <v>2946.6499999999996</v>
      </c>
      <c r="F18" s="19">
        <v>3059.62</v>
      </c>
      <c r="G18" s="23">
        <v>-112.97000000000025</v>
      </c>
      <c r="H18" s="21">
        <v>6887.12</v>
      </c>
      <c r="I18" s="19">
        <v>7599.960000000001</v>
      </c>
      <c r="J18" s="21">
        <v>-712.840000000001</v>
      </c>
      <c r="K18" s="7"/>
      <c r="L18" s="7"/>
      <c r="M18" s="7"/>
    </row>
    <row r="19" spans="1:13" ht="10.5">
      <c r="A19" s="17" t="s">
        <v>16</v>
      </c>
      <c r="B19" s="21">
        <v>21950.34</v>
      </c>
      <c r="C19" s="19">
        <v>20926.48</v>
      </c>
      <c r="D19" s="21">
        <v>1023.8600000000006</v>
      </c>
      <c r="E19" s="24">
        <v>2274.76</v>
      </c>
      <c r="F19" s="19">
        <v>2689.6499999999996</v>
      </c>
      <c r="G19" s="23">
        <v>-414.8899999999994</v>
      </c>
      <c r="H19" s="21">
        <v>7188.84</v>
      </c>
      <c r="I19" s="19">
        <v>6513.08</v>
      </c>
      <c r="J19" s="21">
        <v>675.7600000000002</v>
      </c>
      <c r="K19" s="7"/>
      <c r="L19" s="7"/>
      <c r="M19" s="7"/>
    </row>
    <row r="20" spans="1:13" ht="10.5">
      <c r="A20" s="25" t="s">
        <v>17</v>
      </c>
      <c r="B20" s="26">
        <v>37174.729999999996</v>
      </c>
      <c r="C20" s="27">
        <v>15110.590000000002</v>
      </c>
      <c r="D20" s="28">
        <v>22064.139999999992</v>
      </c>
      <c r="E20" s="26">
        <v>7616.979760000001</v>
      </c>
      <c r="F20" s="29">
        <v>3533.5099999999998</v>
      </c>
      <c r="G20" s="30">
        <v>4083.4697600000013</v>
      </c>
      <c r="H20" s="51">
        <v>8227.511143</v>
      </c>
      <c r="I20" s="29">
        <v>5184.240000000001</v>
      </c>
      <c r="J20" s="31">
        <v>3043.271142999999</v>
      </c>
      <c r="K20" s="7"/>
      <c r="L20" s="7"/>
      <c r="M20" s="7"/>
    </row>
    <row r="21" spans="1:13" ht="10.5">
      <c r="A21" s="8" t="s">
        <v>18</v>
      </c>
      <c r="B21" s="32">
        <f aca="true" t="shared" si="0" ref="B21:J21">SUM(B9:B20)</f>
        <v>231405.97000000003</v>
      </c>
      <c r="C21" s="33">
        <f t="shared" si="0"/>
        <v>245156.76</v>
      </c>
      <c r="D21" s="34">
        <f t="shared" si="0"/>
        <v>-13750.789999999994</v>
      </c>
      <c r="E21" s="32">
        <f t="shared" si="0"/>
        <v>36181.60976</v>
      </c>
      <c r="F21" s="33">
        <f t="shared" si="0"/>
        <v>33214.47</v>
      </c>
      <c r="G21" s="34">
        <f t="shared" si="0"/>
        <v>2967.139760000001</v>
      </c>
      <c r="H21" s="32">
        <f t="shared" si="0"/>
        <v>59837.931142999994</v>
      </c>
      <c r="I21" s="32">
        <f t="shared" si="0"/>
        <v>54439.66</v>
      </c>
      <c r="J21" s="35">
        <f t="shared" si="0"/>
        <v>5398.271142999998</v>
      </c>
      <c r="K21" s="7"/>
      <c r="L21" s="7"/>
      <c r="M21" s="7"/>
    </row>
    <row r="22" spans="1:13" ht="10.5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7"/>
      <c r="L22" s="7"/>
      <c r="M22" s="7"/>
    </row>
    <row r="23" spans="1:10" ht="10.5">
      <c r="A23" s="1" t="s">
        <v>0</v>
      </c>
      <c r="B23" s="41"/>
      <c r="C23" s="39" t="s">
        <v>20</v>
      </c>
      <c r="D23" s="40"/>
      <c r="E23" s="38"/>
      <c r="F23" s="39" t="s">
        <v>21</v>
      </c>
      <c r="G23" s="40"/>
      <c r="H23" s="38"/>
      <c r="I23" s="39" t="s">
        <v>22</v>
      </c>
      <c r="J23" s="42"/>
    </row>
    <row r="24" spans="1:10" ht="10.5">
      <c r="A24" s="8"/>
      <c r="B24" s="43" t="s">
        <v>3</v>
      </c>
      <c r="C24" s="44" t="s">
        <v>4</v>
      </c>
      <c r="D24" s="45" t="s">
        <v>5</v>
      </c>
      <c r="E24" s="43" t="s">
        <v>3</v>
      </c>
      <c r="F24" s="44" t="s">
        <v>4</v>
      </c>
      <c r="G24" s="45" t="s">
        <v>5</v>
      </c>
      <c r="H24" s="43" t="s">
        <v>3</v>
      </c>
      <c r="I24" s="44" t="s">
        <v>4</v>
      </c>
      <c r="J24" s="45" t="s">
        <v>5</v>
      </c>
    </row>
    <row r="25" spans="1:10" ht="10.5">
      <c r="A25" s="12" t="s">
        <v>6</v>
      </c>
      <c r="B25" s="13">
        <v>17111.259999999995</v>
      </c>
      <c r="C25" s="14">
        <v>8789.68</v>
      </c>
      <c r="D25" s="16">
        <v>8321.579999999994</v>
      </c>
      <c r="E25" s="13">
        <v>2920.12</v>
      </c>
      <c r="F25" s="46">
        <v>2250.4800000000005</v>
      </c>
      <c r="G25" s="15">
        <v>669.6399999999994</v>
      </c>
      <c r="H25" s="47">
        <f>B9+E9+H9+B25+E25</f>
        <v>49940.10999999999</v>
      </c>
      <c r="I25" s="48">
        <f>C9+F9+I9+C25+F25</f>
        <v>58873.850000000006</v>
      </c>
      <c r="J25" s="49">
        <f>H25-I25</f>
        <v>-8933.740000000013</v>
      </c>
    </row>
    <row r="26" spans="1:10" ht="10.5">
      <c r="A26" s="17" t="s">
        <v>7</v>
      </c>
      <c r="B26" s="24">
        <v>9740.390000000001</v>
      </c>
      <c r="C26" s="19">
        <v>11071.47</v>
      </c>
      <c r="D26" s="21">
        <v>-1331.079999999998</v>
      </c>
      <c r="E26" s="24">
        <v>2477.4500000000003</v>
      </c>
      <c r="F26" s="46">
        <v>2774.38</v>
      </c>
      <c r="G26" s="20">
        <v>-296.92999999999984</v>
      </c>
      <c r="H26" s="47">
        <f aca="true" t="shared" si="1" ref="H26:H36">B10+E10+H10+B26+E26</f>
        <v>36481.74</v>
      </c>
      <c r="I26" s="48">
        <f aca="true" t="shared" si="2" ref="I26:I36">C10+F10+I10+C26+F26</f>
        <v>39726.4</v>
      </c>
      <c r="J26" s="50">
        <f>H26-I26</f>
        <v>-3244.6600000000035</v>
      </c>
    </row>
    <row r="27" spans="1:10" ht="10.5">
      <c r="A27" s="17" t="s">
        <v>8</v>
      </c>
      <c r="B27" s="24">
        <v>7824.06</v>
      </c>
      <c r="C27" s="19">
        <v>8574.919999999998</v>
      </c>
      <c r="D27" s="21">
        <v>-750.8599999999979</v>
      </c>
      <c r="E27" s="24">
        <v>3684.79</v>
      </c>
      <c r="F27" s="46">
        <v>1588.7800000000002</v>
      </c>
      <c r="G27" s="20">
        <v>2096.0099999999998</v>
      </c>
      <c r="H27" s="47">
        <f t="shared" si="1"/>
        <v>30854.500000000004</v>
      </c>
      <c r="I27" s="48">
        <f t="shared" si="2"/>
        <v>36059.33</v>
      </c>
      <c r="J27" s="50">
        <f aca="true" t="shared" si="3" ref="J27:J36">H27-I27</f>
        <v>-5204.829999999998</v>
      </c>
    </row>
    <row r="28" spans="1:10" ht="10.5">
      <c r="A28" s="17" t="s">
        <v>9</v>
      </c>
      <c r="B28" s="24">
        <v>8289.369999999999</v>
      </c>
      <c r="C28" s="19">
        <v>13080.23</v>
      </c>
      <c r="D28" s="21">
        <v>-4790.860000000001</v>
      </c>
      <c r="E28" s="24">
        <v>1855.24</v>
      </c>
      <c r="F28" s="46">
        <v>2570.15</v>
      </c>
      <c r="G28" s="20">
        <v>-714.9100000000001</v>
      </c>
      <c r="H28" s="47">
        <f t="shared" si="1"/>
        <v>40480.47</v>
      </c>
      <c r="I28" s="48">
        <f t="shared" si="2"/>
        <v>39838.96</v>
      </c>
      <c r="J28" s="50">
        <f t="shared" si="3"/>
        <v>641.510000000002</v>
      </c>
    </row>
    <row r="29" spans="1:10" ht="10.5">
      <c r="A29" s="17" t="s">
        <v>10</v>
      </c>
      <c r="B29" s="21">
        <v>6698.08</v>
      </c>
      <c r="C29" s="19">
        <v>15024.860000000002</v>
      </c>
      <c r="D29" s="23">
        <v>-8326.780000000002</v>
      </c>
      <c r="E29" s="24">
        <v>3133.02</v>
      </c>
      <c r="F29" s="46">
        <v>2129.96</v>
      </c>
      <c r="G29" s="20">
        <v>1003.06</v>
      </c>
      <c r="H29" s="47">
        <f t="shared" si="1"/>
        <v>38911.97</v>
      </c>
      <c r="I29" s="48">
        <f t="shared" si="2"/>
        <v>41475.79</v>
      </c>
      <c r="J29" s="50">
        <f t="shared" si="3"/>
        <v>-2563.8199999999997</v>
      </c>
    </row>
    <row r="30" spans="1:10" ht="10.5">
      <c r="A30" s="17" t="s">
        <v>11</v>
      </c>
      <c r="B30" s="24">
        <v>10126.170000000002</v>
      </c>
      <c r="C30" s="19">
        <v>9736.869999999999</v>
      </c>
      <c r="D30" s="21">
        <v>389.3000000000029</v>
      </c>
      <c r="E30" s="24">
        <v>2339.0600000000004</v>
      </c>
      <c r="F30" s="46">
        <v>1810.2599999999998</v>
      </c>
      <c r="G30" s="20">
        <v>528.8000000000006</v>
      </c>
      <c r="H30" s="47">
        <f t="shared" si="1"/>
        <v>30222.530000000002</v>
      </c>
      <c r="I30" s="48">
        <f t="shared" si="2"/>
        <v>38565.48</v>
      </c>
      <c r="J30" s="50">
        <f t="shared" si="3"/>
        <v>-8342.95</v>
      </c>
    </row>
    <row r="31" spans="1:10" ht="10.5">
      <c r="A31" s="17" t="s">
        <v>12</v>
      </c>
      <c r="B31" s="24">
        <v>13085.44</v>
      </c>
      <c r="C31" s="19">
        <v>7310.07</v>
      </c>
      <c r="D31" s="21">
        <v>5775.370000000001</v>
      </c>
      <c r="E31" s="24">
        <v>1809.93</v>
      </c>
      <c r="F31" s="46">
        <v>1194.6799999999998</v>
      </c>
      <c r="G31" s="20">
        <v>615.2500000000002</v>
      </c>
      <c r="H31" s="47">
        <f t="shared" si="1"/>
        <v>33542.48</v>
      </c>
      <c r="I31" s="48">
        <f t="shared" si="2"/>
        <v>30466.03</v>
      </c>
      <c r="J31" s="50">
        <f t="shared" si="3"/>
        <v>3076.4500000000044</v>
      </c>
    </row>
    <row r="32" spans="1:10" ht="10.5">
      <c r="A32" s="17" t="s">
        <v>13</v>
      </c>
      <c r="B32" s="21">
        <v>6925.64</v>
      </c>
      <c r="C32" s="19">
        <v>8636.459999999997</v>
      </c>
      <c r="D32" s="23">
        <v>-1710.819999999997</v>
      </c>
      <c r="E32" s="24">
        <v>994.7800000000001</v>
      </c>
      <c r="F32" s="46">
        <v>1304.4799999999998</v>
      </c>
      <c r="G32" s="20">
        <v>-309.6999999999997</v>
      </c>
      <c r="H32" s="47">
        <f t="shared" si="1"/>
        <v>26889.14</v>
      </c>
      <c r="I32" s="48">
        <f t="shared" si="2"/>
        <v>25571.8</v>
      </c>
      <c r="J32" s="50">
        <f t="shared" si="3"/>
        <v>1317.3400000000001</v>
      </c>
    </row>
    <row r="33" spans="1:10" ht="10.5">
      <c r="A33" s="17" t="s">
        <v>14</v>
      </c>
      <c r="B33" s="21">
        <v>19975.050000000003</v>
      </c>
      <c r="C33" s="19">
        <v>19148.07</v>
      </c>
      <c r="D33" s="23">
        <v>826.9800000000032</v>
      </c>
      <c r="E33" s="24">
        <v>1996.23</v>
      </c>
      <c r="F33" s="46">
        <v>2351.73</v>
      </c>
      <c r="G33" s="23">
        <v>-355.5</v>
      </c>
      <c r="H33" s="47">
        <f t="shared" si="1"/>
        <v>47205.020000000004</v>
      </c>
      <c r="I33" s="48">
        <f t="shared" si="2"/>
        <v>55248.75000000001</v>
      </c>
      <c r="J33" s="50">
        <f t="shared" si="3"/>
        <v>-8043.730000000003</v>
      </c>
    </row>
    <row r="34" spans="1:10" ht="10.5">
      <c r="A34" s="17" t="s">
        <v>15</v>
      </c>
      <c r="B34" s="24">
        <v>25728.119999999995</v>
      </c>
      <c r="C34" s="19">
        <v>24515.379999999997</v>
      </c>
      <c r="D34" s="21">
        <v>1212.739999999998</v>
      </c>
      <c r="E34" s="24">
        <v>1845.99</v>
      </c>
      <c r="F34" s="46">
        <v>4460.950000000001</v>
      </c>
      <c r="G34" s="23">
        <v>-2614.960000000001</v>
      </c>
      <c r="H34" s="47">
        <f t="shared" si="1"/>
        <v>57024.579999999994</v>
      </c>
      <c r="I34" s="48">
        <f t="shared" si="2"/>
        <v>61350.81</v>
      </c>
      <c r="J34" s="50">
        <f t="shared" si="3"/>
        <v>-4326.230000000003</v>
      </c>
    </row>
    <row r="35" spans="1:10" ht="10.5">
      <c r="A35" s="17" t="s">
        <v>16</v>
      </c>
      <c r="B35" s="24">
        <v>12769.830000000002</v>
      </c>
      <c r="C35" s="19">
        <v>14185.19</v>
      </c>
      <c r="D35" s="21">
        <v>-1415.3599999999988</v>
      </c>
      <c r="E35" s="24">
        <v>1758.3700000000001</v>
      </c>
      <c r="F35" s="46">
        <v>2248.54</v>
      </c>
      <c r="G35" s="23">
        <v>-490.16999999999985</v>
      </c>
      <c r="H35" s="47">
        <f t="shared" si="1"/>
        <v>45942.14000000001</v>
      </c>
      <c r="I35" s="48">
        <f t="shared" si="2"/>
        <v>46562.94</v>
      </c>
      <c r="J35" s="50">
        <f t="shared" si="3"/>
        <v>-620.7999999999956</v>
      </c>
    </row>
    <row r="36" spans="1:10" ht="10.5">
      <c r="A36" s="25" t="s">
        <v>17</v>
      </c>
      <c r="B36" s="52">
        <v>11936.325545000002</v>
      </c>
      <c r="C36" s="29">
        <v>12261.15</v>
      </c>
      <c r="D36" s="31">
        <v>-324.8244549999981</v>
      </c>
      <c r="E36" s="52">
        <v>1990.18</v>
      </c>
      <c r="F36" s="27">
        <v>2401.1600000000003</v>
      </c>
      <c r="G36" s="30">
        <v>-410.98000000000025</v>
      </c>
      <c r="H36" s="47">
        <f t="shared" si="1"/>
        <v>66945.72644799999</v>
      </c>
      <c r="I36" s="48">
        <f t="shared" si="2"/>
        <v>38490.65000000001</v>
      </c>
      <c r="J36" s="53">
        <f t="shared" si="3"/>
        <v>28455.076447999978</v>
      </c>
    </row>
    <row r="37" spans="1:10" ht="10.5">
      <c r="A37" s="8" t="s">
        <v>18</v>
      </c>
      <c r="B37" s="32">
        <f>SUM(B25:B36)</f>
        <v>150209.73554499997</v>
      </c>
      <c r="C37" s="33">
        <f>SUM(C25:C36)</f>
        <v>152334.35</v>
      </c>
      <c r="D37" s="34">
        <f>SUM(D25:D36)</f>
        <v>-2124.6144549999935</v>
      </c>
      <c r="E37" s="32">
        <f aca="true" t="shared" si="4" ref="E37:J37">SUM(E25:E36)</f>
        <v>26805.16</v>
      </c>
      <c r="F37" s="32">
        <f t="shared" si="4"/>
        <v>27085.550000000003</v>
      </c>
      <c r="G37" s="34">
        <f t="shared" si="4"/>
        <v>-280.3900000000008</v>
      </c>
      <c r="H37" s="32">
        <f t="shared" si="4"/>
        <v>504440.40644800005</v>
      </c>
      <c r="I37" s="32">
        <f t="shared" si="4"/>
        <v>512230.79000000004</v>
      </c>
      <c r="J37" s="32">
        <f t="shared" si="4"/>
        <v>-7790.383552000036</v>
      </c>
    </row>
    <row r="38" spans="1:13" ht="10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0.5">
      <c r="A39" s="54" t="s">
        <v>23</v>
      </c>
      <c r="B39" s="55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0.5">
      <c r="A40" s="54" t="s">
        <v>24</v>
      </c>
      <c r="B40" s="55"/>
      <c r="C40" s="55"/>
      <c r="D40" s="55"/>
      <c r="E40" s="55"/>
      <c r="F40" s="7"/>
      <c r="G40" s="7"/>
      <c r="H40" s="7"/>
      <c r="I40" s="7"/>
      <c r="J40" s="7"/>
      <c r="K40" s="7"/>
      <c r="L40" s="7"/>
      <c r="M40" s="7"/>
    </row>
    <row r="41" spans="1:13" ht="10.5">
      <c r="A41" s="54"/>
      <c r="B41" s="55"/>
      <c r="C41" s="55"/>
      <c r="D41" s="55"/>
      <c r="E41" s="55"/>
      <c r="F41" s="7"/>
      <c r="G41" s="7"/>
      <c r="H41" s="7"/>
      <c r="I41" s="7"/>
      <c r="J41" s="7"/>
      <c r="K41" s="7"/>
      <c r="L41" s="7"/>
      <c r="M41" s="7"/>
    </row>
    <row r="42" spans="1:13" ht="10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0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5">
      <c r="A44" s="7"/>
      <c r="B44" s="7"/>
      <c r="C44" s="7"/>
      <c r="D44" s="7"/>
      <c r="E44" s="56" t="s">
        <v>25</v>
      </c>
      <c r="F44" s="7"/>
      <c r="G44" s="7"/>
      <c r="H44" s="7"/>
      <c r="I44" s="7"/>
      <c r="J44" s="7"/>
      <c r="K44" s="7"/>
      <c r="L44" s="7"/>
      <c r="M44" s="7"/>
    </row>
    <row r="45" spans="1:13" ht="10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0.5">
      <c r="A46" s="5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0.5">
      <c r="A47" s="5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0.5">
      <c r="A48" s="1" t="s">
        <v>0</v>
      </c>
      <c r="B48" s="2"/>
      <c r="C48" s="3" t="s">
        <v>1</v>
      </c>
      <c r="D48" s="4"/>
      <c r="E48" s="5"/>
      <c r="F48" s="3" t="s">
        <v>2</v>
      </c>
      <c r="G48" s="4"/>
      <c r="H48" s="2"/>
      <c r="I48" s="39" t="s">
        <v>19</v>
      </c>
      <c r="J48" s="6"/>
      <c r="K48" s="7"/>
      <c r="L48" s="7"/>
      <c r="M48" s="7"/>
    </row>
    <row r="49" spans="1:13" ht="10.5">
      <c r="A49" s="8"/>
      <c r="B49" s="9" t="s">
        <v>3</v>
      </c>
      <c r="C49" s="10" t="s">
        <v>4</v>
      </c>
      <c r="D49" s="11" t="s">
        <v>5</v>
      </c>
      <c r="E49" s="9" t="s">
        <v>3</v>
      </c>
      <c r="F49" s="10" t="s">
        <v>4</v>
      </c>
      <c r="G49" s="11" t="s">
        <v>5</v>
      </c>
      <c r="H49" s="9" t="s">
        <v>3</v>
      </c>
      <c r="I49" s="10" t="s">
        <v>4</v>
      </c>
      <c r="J49" s="11" t="s">
        <v>5</v>
      </c>
      <c r="K49" s="7"/>
      <c r="L49" s="7"/>
      <c r="M49" s="7"/>
    </row>
    <row r="50" spans="1:13" ht="10.5">
      <c r="A50" s="12" t="s">
        <v>6</v>
      </c>
      <c r="B50" s="13">
        <v>16494.579999999998</v>
      </c>
      <c r="C50" s="14">
        <v>35835.899999999994</v>
      </c>
      <c r="D50" s="15">
        <v>-19341.319999999996</v>
      </c>
      <c r="E50" s="16">
        <v>1975.9100000000003</v>
      </c>
      <c r="F50" s="14">
        <v>3850.9799999999996</v>
      </c>
      <c r="G50" s="15">
        <v>-1875.0699999999993</v>
      </c>
      <c r="H50" s="13">
        <v>7075.28</v>
      </c>
      <c r="I50" s="14">
        <v>3130.3100000000004</v>
      </c>
      <c r="J50" s="16">
        <v>3944.9699999999993</v>
      </c>
      <c r="K50" s="7"/>
      <c r="L50" s="7"/>
      <c r="M50" s="7"/>
    </row>
    <row r="51" spans="1:13" ht="10.5">
      <c r="A51" s="17" t="s">
        <v>7</v>
      </c>
      <c r="B51" s="18">
        <v>17221.04</v>
      </c>
      <c r="C51" s="19">
        <v>15150</v>
      </c>
      <c r="D51" s="20">
        <v>2071.040000000001</v>
      </c>
      <c r="E51" s="21">
        <v>1613.33</v>
      </c>
      <c r="F51" s="19">
        <v>2476.7</v>
      </c>
      <c r="G51" s="20">
        <v>-863.3699999999999</v>
      </c>
      <c r="H51" s="21">
        <v>3396.4699999999993</v>
      </c>
      <c r="I51" s="19">
        <v>6167.580000000001</v>
      </c>
      <c r="J51" s="21">
        <v>-2771.1100000000015</v>
      </c>
      <c r="K51" s="7"/>
      <c r="L51" s="7"/>
      <c r="M51" s="7"/>
    </row>
    <row r="52" spans="1:13" ht="10.5">
      <c r="A52" s="17" t="s">
        <v>8</v>
      </c>
      <c r="B52" s="18">
        <v>12025.369999999999</v>
      </c>
      <c r="C52" s="19">
        <v>18043.66</v>
      </c>
      <c r="D52" s="20">
        <v>-6018.290000000001</v>
      </c>
      <c r="E52" s="21">
        <v>1726.0399999999997</v>
      </c>
      <c r="F52" s="19">
        <v>2440.48</v>
      </c>
      <c r="G52" s="20">
        <v>-714.4400000000003</v>
      </c>
      <c r="H52" s="21">
        <v>3190.4300000000003</v>
      </c>
      <c r="I52" s="19">
        <v>2921.65</v>
      </c>
      <c r="J52" s="21">
        <v>268.7800000000002</v>
      </c>
      <c r="K52" s="7"/>
      <c r="L52" s="7"/>
      <c r="M52" s="7"/>
    </row>
    <row r="53" spans="1:13" ht="10.5">
      <c r="A53" s="17" t="s">
        <v>9</v>
      </c>
      <c r="B53" s="18">
        <v>19903.110000000008</v>
      </c>
      <c r="C53" s="19">
        <v>15971.929999999997</v>
      </c>
      <c r="D53" s="20">
        <v>3931.180000000011</v>
      </c>
      <c r="E53" s="21">
        <v>5313.719999999999</v>
      </c>
      <c r="F53" s="19">
        <v>2087.07</v>
      </c>
      <c r="G53" s="20">
        <v>3226.649999999999</v>
      </c>
      <c r="H53" s="21">
        <v>2128.5099999999998</v>
      </c>
      <c r="I53" s="19">
        <v>3671.46</v>
      </c>
      <c r="J53" s="21">
        <v>-1542.9500000000003</v>
      </c>
      <c r="K53" s="7"/>
      <c r="L53" s="7"/>
      <c r="M53" s="7"/>
    </row>
    <row r="54" spans="1:13" ht="10.5">
      <c r="A54" s="17" t="s">
        <v>10</v>
      </c>
      <c r="B54" s="18">
        <v>20426.680000000004</v>
      </c>
      <c r="C54" s="19">
        <v>14635.96</v>
      </c>
      <c r="D54" s="22">
        <v>5790.720000000005</v>
      </c>
      <c r="E54" s="21">
        <v>2189.58</v>
      </c>
      <c r="F54" s="19">
        <v>2195.3199999999997</v>
      </c>
      <c r="G54" s="20">
        <v>-5.739999999999782</v>
      </c>
      <c r="H54" s="21">
        <v>2717.65</v>
      </c>
      <c r="I54" s="19">
        <v>4245.6900000000005</v>
      </c>
      <c r="J54" s="21">
        <v>-1528.0400000000004</v>
      </c>
      <c r="K54" s="7"/>
      <c r="L54" s="7"/>
      <c r="M54" s="7"/>
    </row>
    <row r="55" spans="1:13" ht="10.5">
      <c r="A55" s="17" t="s">
        <v>11</v>
      </c>
      <c r="B55" s="18">
        <v>11227.63</v>
      </c>
      <c r="C55" s="19">
        <v>18207.48</v>
      </c>
      <c r="D55" s="20">
        <v>-6979.85</v>
      </c>
      <c r="E55" s="21">
        <v>1599.11</v>
      </c>
      <c r="F55" s="19">
        <v>2515.17</v>
      </c>
      <c r="G55" s="20">
        <v>-916.0600000000002</v>
      </c>
      <c r="H55" s="21">
        <v>3845.81</v>
      </c>
      <c r="I55" s="19">
        <v>4218.3</v>
      </c>
      <c r="J55" s="21">
        <v>-372.49000000000024</v>
      </c>
      <c r="K55" s="7"/>
      <c r="L55" s="7"/>
      <c r="M55" s="7"/>
    </row>
    <row r="56" spans="1:13" ht="10.5">
      <c r="A56" s="17" t="s">
        <v>12</v>
      </c>
      <c r="B56" s="18">
        <v>11442.509999999997</v>
      </c>
      <c r="C56" s="19">
        <v>14406.55</v>
      </c>
      <c r="D56" s="20">
        <v>-2964.0400000000027</v>
      </c>
      <c r="E56" s="21">
        <v>1797.3000000000002</v>
      </c>
      <c r="F56" s="19">
        <v>1817.1599999999999</v>
      </c>
      <c r="G56" s="20">
        <v>-19.859999999999673</v>
      </c>
      <c r="H56" s="21">
        <v>2807.26</v>
      </c>
      <c r="I56" s="19">
        <v>2534.6600000000003</v>
      </c>
      <c r="J56" s="21">
        <v>272.5999999999999</v>
      </c>
      <c r="K56" s="7"/>
      <c r="L56" s="7"/>
      <c r="M56" s="7"/>
    </row>
    <row r="57" spans="1:13" ht="10.5">
      <c r="A57" s="17" t="s">
        <v>13</v>
      </c>
      <c r="B57" s="21">
        <v>13180.720000000003</v>
      </c>
      <c r="C57" s="19">
        <v>10392.12</v>
      </c>
      <c r="D57" s="23">
        <v>2788.600000000002</v>
      </c>
      <c r="E57" s="21">
        <v>1606.58</v>
      </c>
      <c r="F57" s="19">
        <v>1329.04</v>
      </c>
      <c r="G57" s="20">
        <v>277.53999999999996</v>
      </c>
      <c r="H57" s="21">
        <v>2376.6300000000006</v>
      </c>
      <c r="I57" s="19">
        <v>2392.28</v>
      </c>
      <c r="J57" s="21">
        <v>-15.649999999999636</v>
      </c>
      <c r="K57" s="7"/>
      <c r="L57" s="7"/>
      <c r="M57" s="7"/>
    </row>
    <row r="58" spans="1:13" ht="10.5">
      <c r="A58" s="17" t="s">
        <v>14</v>
      </c>
      <c r="B58" s="21">
        <v>13535.81</v>
      </c>
      <c r="C58" s="19">
        <v>23140.070000000003</v>
      </c>
      <c r="D58" s="23">
        <v>-9604.260000000004</v>
      </c>
      <c r="E58" s="21">
        <v>3044.31</v>
      </c>
      <c r="F58" s="19">
        <v>3462.04</v>
      </c>
      <c r="G58" s="23">
        <v>-417.73</v>
      </c>
      <c r="H58" s="21">
        <v>4612.89</v>
      </c>
      <c r="I58" s="19">
        <v>3715.36</v>
      </c>
      <c r="J58" s="21">
        <v>897.5300000000002</v>
      </c>
      <c r="K58" s="7"/>
      <c r="L58" s="7"/>
      <c r="M58" s="7"/>
    </row>
    <row r="59" spans="1:13" ht="10.5">
      <c r="A59" s="17" t="s">
        <v>15</v>
      </c>
      <c r="B59" s="21">
        <v>17623.280000000002</v>
      </c>
      <c r="C59" s="19">
        <v>19950.069999999996</v>
      </c>
      <c r="D59" s="21">
        <v>-2326.7899999999936</v>
      </c>
      <c r="E59" s="24">
        <v>1843.7599999999998</v>
      </c>
      <c r="F59" s="19">
        <v>2841.3799999999997</v>
      </c>
      <c r="G59" s="23">
        <v>-997.6199999999999</v>
      </c>
      <c r="H59" s="21">
        <v>5920.34</v>
      </c>
      <c r="I59" s="19">
        <v>6122.56</v>
      </c>
      <c r="J59" s="21">
        <v>-202.22000000000025</v>
      </c>
      <c r="K59" s="7"/>
      <c r="L59" s="7"/>
      <c r="M59" s="7"/>
    </row>
    <row r="60" spans="1:13" ht="10.5">
      <c r="A60" s="17" t="s">
        <v>16</v>
      </c>
      <c r="B60" s="21">
        <v>20342.86</v>
      </c>
      <c r="C60" s="19">
        <v>19476.6</v>
      </c>
      <c r="D60" s="21">
        <v>866.260000000002</v>
      </c>
      <c r="E60" s="24">
        <v>2119.4500000000003</v>
      </c>
      <c r="F60" s="19">
        <v>1939.3199999999997</v>
      </c>
      <c r="G60" s="23">
        <v>180.13000000000056</v>
      </c>
      <c r="H60" s="21">
        <v>6998.43</v>
      </c>
      <c r="I60" s="19">
        <v>6297.33</v>
      </c>
      <c r="J60" s="21">
        <v>701.1000000000004</v>
      </c>
      <c r="K60" s="7"/>
      <c r="L60" s="7"/>
      <c r="M60" s="7"/>
    </row>
    <row r="61" spans="1:13" ht="10.5">
      <c r="A61" s="25" t="s">
        <v>17</v>
      </c>
      <c r="B61" s="26">
        <v>14285.279999999999</v>
      </c>
      <c r="C61" s="27">
        <v>12791.860000000002</v>
      </c>
      <c r="D61" s="28">
        <v>1493.4199999999964</v>
      </c>
      <c r="E61" s="26">
        <v>3506.0900000000006</v>
      </c>
      <c r="F61" s="29">
        <v>3349.45</v>
      </c>
      <c r="G61" s="30">
        <v>156.64000000000078</v>
      </c>
      <c r="H61" s="51">
        <v>6918.4</v>
      </c>
      <c r="I61" s="29">
        <v>5127.080000000001</v>
      </c>
      <c r="J61" s="31">
        <v>1791.3199999999988</v>
      </c>
      <c r="K61" s="7"/>
      <c r="L61" s="7"/>
      <c r="M61" s="7"/>
    </row>
    <row r="62" spans="1:13" ht="10.5">
      <c r="A62" s="8" t="s">
        <v>18</v>
      </c>
      <c r="B62" s="32">
        <f aca="true" t="shared" si="5" ref="B62:J62">SUM(B50:B61)</f>
        <v>187708.87000000002</v>
      </c>
      <c r="C62" s="33">
        <f t="shared" si="5"/>
        <v>218002.2</v>
      </c>
      <c r="D62" s="34">
        <f t="shared" si="5"/>
        <v>-30293.32999999998</v>
      </c>
      <c r="E62" s="32">
        <f t="shared" si="5"/>
        <v>28335.18</v>
      </c>
      <c r="F62" s="33">
        <f t="shared" si="5"/>
        <v>30304.11</v>
      </c>
      <c r="G62" s="34">
        <f t="shared" si="5"/>
        <v>-1968.9299999999985</v>
      </c>
      <c r="H62" s="32">
        <f t="shared" si="5"/>
        <v>51988.100000000006</v>
      </c>
      <c r="I62" s="32">
        <f t="shared" si="5"/>
        <v>50544.26</v>
      </c>
      <c r="J62" s="35">
        <f t="shared" si="5"/>
        <v>1443.8399999999965</v>
      </c>
      <c r="K62" s="7"/>
      <c r="L62" s="7"/>
      <c r="M62" s="7"/>
    </row>
    <row r="63" spans="1:13" ht="10.5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7"/>
      <c r="L63" s="7"/>
      <c r="M63" s="7"/>
    </row>
    <row r="64" spans="1:10" ht="10.5">
      <c r="A64" s="1" t="s">
        <v>0</v>
      </c>
      <c r="B64" s="41"/>
      <c r="C64" s="39" t="s">
        <v>20</v>
      </c>
      <c r="D64" s="40"/>
      <c r="E64" s="38"/>
      <c r="F64" s="39" t="s">
        <v>21</v>
      </c>
      <c r="G64" s="40"/>
      <c r="H64" s="38"/>
      <c r="I64" s="39" t="s">
        <v>22</v>
      </c>
      <c r="J64" s="42"/>
    </row>
    <row r="65" spans="1:10" ht="10.5">
      <c r="A65" s="8"/>
      <c r="B65" s="43" t="s">
        <v>3</v>
      </c>
      <c r="C65" s="44" t="s">
        <v>4</v>
      </c>
      <c r="D65" s="45" t="s">
        <v>5</v>
      </c>
      <c r="E65" s="43" t="s">
        <v>3</v>
      </c>
      <c r="F65" s="44" t="s">
        <v>4</v>
      </c>
      <c r="G65" s="45" t="s">
        <v>5</v>
      </c>
      <c r="H65" s="43" t="s">
        <v>3</v>
      </c>
      <c r="I65" s="44" t="s">
        <v>4</v>
      </c>
      <c r="J65" s="45" t="s">
        <v>5</v>
      </c>
    </row>
    <row r="66" spans="1:10" ht="10.5">
      <c r="A66" s="12" t="s">
        <v>6</v>
      </c>
      <c r="B66" s="13">
        <v>15164.329999999994</v>
      </c>
      <c r="C66" s="14">
        <v>8348.5</v>
      </c>
      <c r="D66" s="16">
        <v>6815.8299999999945</v>
      </c>
      <c r="E66" s="13">
        <v>2920.12</v>
      </c>
      <c r="F66" s="46">
        <v>2250.4800000000005</v>
      </c>
      <c r="G66" s="23">
        <v>669.6399999999994</v>
      </c>
      <c r="H66" s="47">
        <f>B50+E50+H50+B66+E66</f>
        <v>43630.219999999994</v>
      </c>
      <c r="I66" s="48">
        <f>C50+F50+I50+C66+F66</f>
        <v>53416.16999999999</v>
      </c>
      <c r="J66" s="49">
        <f>H66-I66</f>
        <v>-9785.949999999997</v>
      </c>
    </row>
    <row r="67" spans="1:10" ht="10.5">
      <c r="A67" s="17" t="s">
        <v>7</v>
      </c>
      <c r="B67" s="24">
        <v>9177.310000000001</v>
      </c>
      <c r="C67" s="19">
        <v>10761.929999999998</v>
      </c>
      <c r="D67" s="21">
        <v>-1584.6199999999972</v>
      </c>
      <c r="E67" s="24">
        <v>2477.4500000000003</v>
      </c>
      <c r="F67" s="46">
        <v>2774.38</v>
      </c>
      <c r="G67" s="23">
        <v>-296.92999999999984</v>
      </c>
      <c r="H67" s="47">
        <f aca="true" t="shared" si="6" ref="H67:H77">B51+E51+H51+B67+E67</f>
        <v>33885.600000000006</v>
      </c>
      <c r="I67" s="48">
        <f aca="true" t="shared" si="7" ref="I67:I77">C51+F51+I51+C67+F67</f>
        <v>37330.59</v>
      </c>
      <c r="J67" s="50">
        <f>H67-I67</f>
        <v>-3444.9899999999907</v>
      </c>
    </row>
    <row r="68" spans="1:10" ht="10.5">
      <c r="A68" s="17" t="s">
        <v>8</v>
      </c>
      <c r="B68" s="24">
        <v>6746.92</v>
      </c>
      <c r="C68" s="19">
        <v>8358.249999999998</v>
      </c>
      <c r="D68" s="21">
        <v>-1611.329999999998</v>
      </c>
      <c r="E68" s="24">
        <v>3684.79</v>
      </c>
      <c r="F68" s="46">
        <v>1588.7800000000002</v>
      </c>
      <c r="G68" s="23">
        <v>2096.0099999999998</v>
      </c>
      <c r="H68" s="47">
        <f t="shared" si="6"/>
        <v>27373.549999999996</v>
      </c>
      <c r="I68" s="48">
        <f t="shared" si="7"/>
        <v>33352.82</v>
      </c>
      <c r="J68" s="50">
        <f aca="true" t="shared" si="8" ref="J68:J77">H68-I68</f>
        <v>-5979.270000000004</v>
      </c>
    </row>
    <row r="69" spans="1:10" ht="10.5">
      <c r="A69" s="17" t="s">
        <v>9</v>
      </c>
      <c r="B69" s="24">
        <v>8016.949999999999</v>
      </c>
      <c r="C69" s="19">
        <v>12193.67</v>
      </c>
      <c r="D69" s="21">
        <v>-4176.720000000001</v>
      </c>
      <c r="E69" s="24">
        <v>1855.24</v>
      </c>
      <c r="F69" s="46">
        <v>2570.15</v>
      </c>
      <c r="G69" s="23">
        <v>-714.9100000000001</v>
      </c>
      <c r="H69" s="47">
        <f t="shared" si="6"/>
        <v>37217.530000000006</v>
      </c>
      <c r="I69" s="48">
        <f t="shared" si="7"/>
        <v>36494.28</v>
      </c>
      <c r="J69" s="50">
        <f t="shared" si="8"/>
        <v>723.2500000000073</v>
      </c>
    </row>
    <row r="70" spans="1:10" ht="10.5">
      <c r="A70" s="17" t="s">
        <v>10</v>
      </c>
      <c r="B70" s="21">
        <v>6355.38</v>
      </c>
      <c r="C70" s="19">
        <v>13450.480000000003</v>
      </c>
      <c r="D70" s="23">
        <v>-7095.100000000003</v>
      </c>
      <c r="E70" s="24">
        <v>3133.02</v>
      </c>
      <c r="F70" s="46">
        <v>2129.96</v>
      </c>
      <c r="G70" s="23">
        <v>1003.06</v>
      </c>
      <c r="H70" s="47">
        <f t="shared" si="6"/>
        <v>34822.310000000005</v>
      </c>
      <c r="I70" s="48">
        <f t="shared" si="7"/>
        <v>36657.41</v>
      </c>
      <c r="J70" s="50">
        <f t="shared" si="8"/>
        <v>-1835.0999999999985</v>
      </c>
    </row>
    <row r="71" spans="1:10" ht="10.5">
      <c r="A71" s="17" t="s">
        <v>11</v>
      </c>
      <c r="B71" s="24">
        <v>8935.010000000002</v>
      </c>
      <c r="C71" s="19">
        <v>9389.249999999998</v>
      </c>
      <c r="D71" s="21">
        <v>-454.23999999999614</v>
      </c>
      <c r="E71" s="24">
        <v>2339.0600000000004</v>
      </c>
      <c r="F71" s="46">
        <v>1810.2599999999998</v>
      </c>
      <c r="G71" s="23">
        <v>528.8000000000006</v>
      </c>
      <c r="H71" s="47">
        <f t="shared" si="6"/>
        <v>27946.620000000003</v>
      </c>
      <c r="I71" s="48">
        <f t="shared" si="7"/>
        <v>36140.46</v>
      </c>
      <c r="J71" s="50">
        <f t="shared" si="8"/>
        <v>-8193.839999999997</v>
      </c>
    </row>
    <row r="72" spans="1:10" ht="10.5">
      <c r="A72" s="17" t="s">
        <v>12</v>
      </c>
      <c r="B72" s="24">
        <v>12023.720000000001</v>
      </c>
      <c r="C72" s="19">
        <v>6950.879999999999</v>
      </c>
      <c r="D72" s="21">
        <v>5072.840000000002</v>
      </c>
      <c r="E72" s="24">
        <v>1809.93</v>
      </c>
      <c r="F72" s="46">
        <v>1194.6799999999998</v>
      </c>
      <c r="G72" s="23">
        <v>615.2500000000002</v>
      </c>
      <c r="H72" s="47">
        <f t="shared" si="6"/>
        <v>29880.72</v>
      </c>
      <c r="I72" s="48">
        <f t="shared" si="7"/>
        <v>26903.93</v>
      </c>
      <c r="J72" s="50">
        <f t="shared" si="8"/>
        <v>2976.790000000001</v>
      </c>
    </row>
    <row r="73" spans="1:10" ht="10.5">
      <c r="A73" s="17" t="s">
        <v>13</v>
      </c>
      <c r="B73" s="21">
        <v>6320.84</v>
      </c>
      <c r="C73" s="19">
        <v>8259.609999999997</v>
      </c>
      <c r="D73" s="23">
        <v>-1938.7699999999968</v>
      </c>
      <c r="E73" s="24">
        <v>994.7800000000001</v>
      </c>
      <c r="F73" s="46">
        <v>1304.4799999999998</v>
      </c>
      <c r="G73" s="23">
        <v>-309.6999999999997</v>
      </c>
      <c r="H73" s="47">
        <f t="shared" si="6"/>
        <v>24479.550000000003</v>
      </c>
      <c r="I73" s="48">
        <f t="shared" si="7"/>
        <v>23677.529999999995</v>
      </c>
      <c r="J73" s="50">
        <f t="shared" si="8"/>
        <v>802.0200000000077</v>
      </c>
    </row>
    <row r="74" spans="1:10" ht="10.5">
      <c r="A74" s="17" t="s">
        <v>14</v>
      </c>
      <c r="B74" s="21">
        <v>19168.290000000005</v>
      </c>
      <c r="C74" s="19">
        <v>17928.84</v>
      </c>
      <c r="D74" s="23">
        <v>1239.4500000000044</v>
      </c>
      <c r="E74" s="24">
        <v>1996.23</v>
      </c>
      <c r="F74" s="46">
        <v>2351.73</v>
      </c>
      <c r="G74" s="23">
        <v>-355.5</v>
      </c>
      <c r="H74" s="47">
        <f t="shared" si="6"/>
        <v>42357.530000000006</v>
      </c>
      <c r="I74" s="48">
        <f t="shared" si="7"/>
        <v>50598.04000000001</v>
      </c>
      <c r="J74" s="50">
        <f t="shared" si="8"/>
        <v>-8240.510000000002</v>
      </c>
    </row>
    <row r="75" spans="1:10" ht="10.5">
      <c r="A75" s="17" t="s">
        <v>15</v>
      </c>
      <c r="B75" s="24">
        <v>24624.359999999997</v>
      </c>
      <c r="C75" s="19">
        <v>22053.559999999998</v>
      </c>
      <c r="D75" s="21">
        <v>2570.7999999999993</v>
      </c>
      <c r="E75" s="24">
        <v>1845.99</v>
      </c>
      <c r="F75" s="46">
        <v>4460.950000000001</v>
      </c>
      <c r="G75" s="23">
        <v>-2614.960000000001</v>
      </c>
      <c r="H75" s="47">
        <f t="shared" si="6"/>
        <v>51857.729999999996</v>
      </c>
      <c r="I75" s="48">
        <f t="shared" si="7"/>
        <v>55428.51999999999</v>
      </c>
      <c r="J75" s="50">
        <f t="shared" si="8"/>
        <v>-3570.7899999999936</v>
      </c>
    </row>
    <row r="76" spans="1:10" ht="10.5">
      <c r="A76" s="17" t="s">
        <v>16</v>
      </c>
      <c r="B76" s="24">
        <v>11915.660000000002</v>
      </c>
      <c r="C76" s="19">
        <v>13297.82</v>
      </c>
      <c r="D76" s="21">
        <v>-1382.159999999998</v>
      </c>
      <c r="E76" s="24">
        <v>1758.3700000000001</v>
      </c>
      <c r="F76" s="46">
        <v>2248.54</v>
      </c>
      <c r="G76" s="23">
        <v>-490.16999999999985</v>
      </c>
      <c r="H76" s="47">
        <f t="shared" si="6"/>
        <v>43134.770000000004</v>
      </c>
      <c r="I76" s="48">
        <f t="shared" si="7"/>
        <v>43259.61</v>
      </c>
      <c r="J76" s="50">
        <f t="shared" si="8"/>
        <v>-124.83999999999651</v>
      </c>
    </row>
    <row r="77" spans="1:10" ht="10.5">
      <c r="A77" s="25" t="s">
        <v>17</v>
      </c>
      <c r="B77" s="52">
        <v>10062.880000000003</v>
      </c>
      <c r="C77" s="29">
        <v>10868.8</v>
      </c>
      <c r="D77" s="31">
        <v>-805.9199999999964</v>
      </c>
      <c r="E77" s="52">
        <v>1990.15</v>
      </c>
      <c r="F77" s="27">
        <v>2401.1400000000003</v>
      </c>
      <c r="G77" s="30">
        <v>-410.99000000000024</v>
      </c>
      <c r="H77" s="47">
        <f t="shared" si="6"/>
        <v>36762.8</v>
      </c>
      <c r="I77" s="48">
        <f t="shared" si="7"/>
        <v>34538.33</v>
      </c>
      <c r="J77" s="53">
        <f t="shared" si="8"/>
        <v>2224.470000000001</v>
      </c>
    </row>
    <row r="78" spans="1:10" ht="10.5">
      <c r="A78" s="8" t="s">
        <v>18</v>
      </c>
      <c r="B78" s="32">
        <f>SUM(B66:B77)</f>
        <v>138511.65</v>
      </c>
      <c r="C78" s="33">
        <f>SUM(C66:C77)</f>
        <v>141861.59</v>
      </c>
      <c r="D78" s="34">
        <f>SUM(D66:D77)</f>
        <v>-3349.939999999987</v>
      </c>
      <c r="E78" s="32">
        <f>SUM(E66:E77)</f>
        <v>26805.13</v>
      </c>
      <c r="F78" s="32">
        <f>SUM(F66:F77)</f>
        <v>27085.530000000002</v>
      </c>
      <c r="G78" s="34">
        <f>SUM(G66:G77)</f>
        <v>-280.4000000000008</v>
      </c>
      <c r="H78" s="32">
        <f>SUM(H66:H77)</f>
        <v>433348.93</v>
      </c>
      <c r="I78" s="32">
        <f>SUM(I66:I77)</f>
        <v>467797.69</v>
      </c>
      <c r="J78" s="32">
        <f>SUM(J66:J77)</f>
        <v>-34448.759999999966</v>
      </c>
    </row>
    <row r="79" spans="1:13" ht="10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0.5">
      <c r="A80" s="54" t="s">
        <v>26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0.5">
      <c r="A81" s="7" t="s">
        <v>27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</sheetData>
  <sheetProtection/>
  <conditionalFormatting sqref="B9:C15 B50:C56">
    <cfRule type="cellIs" priority="6" dxfId="7" operator="lessThan" stopIfTrue="1">
      <formula>0</formula>
    </cfRule>
  </conditionalFormatting>
  <conditionalFormatting sqref="D9:J19 G25:G35 D50:J60">
    <cfRule type="cellIs" priority="7" dxfId="8" operator="less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96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0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0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0.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0.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0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Pettersson</dc:creator>
  <cp:keywords/>
  <dc:description/>
  <cp:lastModifiedBy>fonhenbro</cp:lastModifiedBy>
  <cp:lastPrinted>2008-11-07T15:55:22Z</cp:lastPrinted>
  <dcterms:created xsi:type="dcterms:W3CDTF">2008-05-23T09:28:28Z</dcterms:created>
  <dcterms:modified xsi:type="dcterms:W3CDTF">2011-03-28T08:39:32Z</dcterms:modified>
  <cp:category/>
  <cp:version/>
  <cp:contentType/>
  <cp:contentStatus/>
</cp:coreProperties>
</file>