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9320" windowHeight="10110" activeTab="0"/>
  </bookViews>
  <sheets>
    <sheet name="Funds 2015" sheetId="1" r:id="rId1"/>
  </sheets>
  <definedNames>
    <definedName name="_xlnm.Print_Area" localSheetId="0">'Funds 2015'!$A$1:$Q$116</definedName>
  </definedNames>
  <calcPr fullCalcOnLoad="1"/>
</workbook>
</file>

<file path=xl/sharedStrings.xml><?xml version="1.0" encoding="utf-8"?>
<sst xmlns="http://schemas.openxmlformats.org/spreadsheetml/2006/main" count="196" uniqueCount="36">
  <si>
    <t>Blandfonder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</si>
  <si>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</si>
  <si>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</si>
  <si>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</si>
  <si>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</si>
  <si>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</si>
  <si>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</si>
  <si>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</si>
  <si>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</si>
  <si>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</si>
  <si>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</si>
  <si>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</si>
  <si>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</si>
  <si>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</si>
  <si>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</si>
  <si>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sales</t>
  </si>
  <si>
    <t>redemp.</t>
  </si>
  <si>
    <t>net sales</t>
  </si>
  <si>
    <t>Net assets</t>
  </si>
  <si>
    <t>Equity funds</t>
  </si>
  <si>
    <t>Balanced funds</t>
  </si>
  <si>
    <t>Bond funds</t>
  </si>
  <si>
    <t>Money market funds</t>
  </si>
  <si>
    <t>Hedge funds</t>
  </si>
  <si>
    <t>Other funds</t>
  </si>
  <si>
    <t>TOTAL</t>
  </si>
  <si>
    <t>This statistics, which have been produced by the Swedish Investment Fund Association, show the flow and assets in funds marketed by the members of the Association.</t>
  </si>
  <si>
    <t>via the Premium Pension system.</t>
  </si>
  <si>
    <t xml:space="preserve">This statistics, which have been produced by the Swedish investment Fund Association, show the funds marketed by the members of the Association excl. Flows/assets </t>
  </si>
  <si>
    <t>The statistics, however, includes non-members´ funds that are part of the premium pension system.</t>
  </si>
  <si>
    <t>Specification of balanced funds</t>
  </si>
  <si>
    <t>Specification of bond funds</t>
  </si>
  <si>
    <t xml:space="preserve">of which Life-cycle funds </t>
  </si>
  <si>
    <t>of which Corporate bond funds</t>
  </si>
  <si>
    <t>NEW SAVINGS AND NET ASSETS 2015 (MSEK)</t>
  </si>
  <si>
    <t>NEW SAVINGS AND NET ASSETS EXKLUDING PPM 2015 (MSEK)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</si>
</sst>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  <numFmt numFmtId="165" formatCode="0.0"/>
    <numFmt numFmtId="166" formatCode="#,##0.000"/>
    <numFmt numFmtId="167" formatCode="0.0000"/>
    <numFmt numFmtId="168" formatCode="0.000"/>
    <numFmt numFmtId="169" formatCode="#,##0.0000"/>
    <numFmt numFmtId="170" formatCode="#,##0.00000"/>
    <numFmt numFmtId="171" formatCode="#,##0.000000"/>
  </numFmts>
  <fonts count="42">
    <font>
      <sz val="10"/>
      <name val="Arial"/>
      <family val="0"/>
    </font>
    <font>
      <u val="single"/>
      <sz val="8"/>
      <color indexed="36"/>
      <name val="Verdana"/>
      <family val="2"/>
    </font>
    <font>
      <u val="single"/>
      <sz val="8"/>
      <color indexed="12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sz val="8"/>
      <color indexed="10"/>
      <name val="Verdana"/>
      <family val="2"/>
    </font>
    <font>
      <b/>
      <sz val="8"/>
      <name val="Verdana"/>
      <family val="2"/>
    </font>
    <font>
      <b/>
      <sz val="8"/>
      <color indexed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double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 style="thin"/>
      <top>
        <color indexed="63"/>
      </top>
      <bottom style="hair"/>
    </border>
    <border>
      <left style="double"/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double"/>
      <top style="hair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2" applyNumberFormat="0" applyAlignment="0" applyProtection="0"/>
    <xf numFmtId="0" fontId="28" fillId="22" borderId="0" applyNumberFormat="0" applyBorder="0" applyAlignment="0" applyProtection="0"/>
    <xf numFmtId="0" fontId="29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31" borderId="3" applyNumberFormat="0" applyAlignment="0" applyProtection="0"/>
    <xf numFmtId="0" fontId="33" fillId="0" borderId="4" applyNumberFormat="0" applyFill="0" applyAlignment="0" applyProtection="0"/>
    <xf numFmtId="0" fontId="34" fillId="32" borderId="0" applyNumberFormat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3" fillId="0" borderId="0" xfId="50">
      <alignment/>
      <protection/>
    </xf>
    <xf numFmtId="0" fontId="3" fillId="0" borderId="0" xfId="50" applyFont="1">
      <alignment/>
      <protection/>
    </xf>
    <xf numFmtId="0" fontId="4" fillId="0" borderId="0" xfId="50" applyFont="1">
      <alignment/>
      <protection/>
    </xf>
    <xf numFmtId="0" fontId="5" fillId="0" borderId="0" xfId="50" applyFont="1">
      <alignment/>
      <protection/>
    </xf>
    <xf numFmtId="0" fontId="6" fillId="0" borderId="0" xfId="50" applyFont="1">
      <alignment/>
      <protection/>
    </xf>
    <xf numFmtId="0" fontId="6" fillId="33" borderId="10" xfId="50" applyFont="1" applyFill="1" applyBorder="1" applyAlignment="1">
      <alignment horizontal="right"/>
      <protection/>
    </xf>
    <xf numFmtId="0" fontId="6" fillId="33" borderId="11" xfId="50" applyFont="1" applyFill="1" applyBorder="1" applyAlignment="1">
      <alignment horizontal="right"/>
      <protection/>
    </xf>
    <xf numFmtId="0" fontId="6" fillId="33" borderId="12" xfId="50" applyFont="1" applyFill="1" applyBorder="1" applyAlignment="1">
      <alignment horizontal="right"/>
      <protection/>
    </xf>
    <xf numFmtId="3" fontId="6" fillId="33" borderId="13" xfId="50" applyNumberFormat="1" applyFont="1" applyFill="1" applyBorder="1" applyAlignment="1">
      <alignment horizontal="right"/>
      <protection/>
    </xf>
    <xf numFmtId="3" fontId="3" fillId="0" borderId="14" xfId="50" applyNumberFormat="1" applyFont="1" applyFill="1" applyBorder="1">
      <alignment/>
      <protection/>
    </xf>
    <xf numFmtId="3" fontId="6" fillId="0" borderId="10" xfId="50" applyNumberFormat="1" applyFont="1" applyFill="1" applyBorder="1">
      <alignment/>
      <protection/>
    </xf>
    <xf numFmtId="3" fontId="6" fillId="0" borderId="11" xfId="50" applyNumberFormat="1" applyFont="1" applyFill="1" applyBorder="1">
      <alignment/>
      <protection/>
    </xf>
    <xf numFmtId="3" fontId="6" fillId="0" borderId="13" xfId="50" applyNumberFormat="1" applyFont="1" applyFill="1" applyBorder="1">
      <alignment/>
      <protection/>
    </xf>
    <xf numFmtId="0" fontId="7" fillId="0" borderId="0" xfId="50" applyFont="1" applyFill="1" applyBorder="1">
      <alignment/>
      <protection/>
    </xf>
    <xf numFmtId="3" fontId="6" fillId="0" borderId="0" xfId="50" applyNumberFormat="1" applyFont="1" applyFill="1" applyBorder="1">
      <alignment/>
      <protection/>
    </xf>
    <xf numFmtId="3" fontId="6" fillId="0" borderId="15" xfId="50" applyNumberFormat="1" applyFont="1" applyFill="1" applyBorder="1">
      <alignment/>
      <protection/>
    </xf>
    <xf numFmtId="3" fontId="6" fillId="0" borderId="16" xfId="50" applyNumberFormat="1" applyFont="1" applyFill="1" applyBorder="1">
      <alignment/>
      <protection/>
    </xf>
    <xf numFmtId="3" fontId="6" fillId="0" borderId="17" xfId="50" applyNumberFormat="1" applyFont="1" applyFill="1" applyBorder="1">
      <alignment/>
      <protection/>
    </xf>
    <xf numFmtId="3" fontId="6" fillId="0" borderId="18" xfId="50" applyNumberFormat="1" applyFont="1" applyFill="1" applyBorder="1">
      <alignment/>
      <protection/>
    </xf>
    <xf numFmtId="3" fontId="6" fillId="0" borderId="19" xfId="50" applyNumberFormat="1" applyFont="1" applyFill="1" applyBorder="1">
      <alignment/>
      <protection/>
    </xf>
    <xf numFmtId="3" fontId="6" fillId="0" borderId="20" xfId="50" applyNumberFormat="1" applyFont="1" applyFill="1" applyBorder="1">
      <alignment/>
      <protection/>
    </xf>
    <xf numFmtId="3" fontId="6" fillId="0" borderId="20" xfId="50" applyNumberFormat="1" applyFont="1" applyFill="1" applyBorder="1" applyProtection="1">
      <alignment/>
      <protection locked="0"/>
    </xf>
    <xf numFmtId="3" fontId="6" fillId="0" borderId="21" xfId="50" applyNumberFormat="1" applyFont="1" applyFill="1" applyBorder="1">
      <alignment/>
      <protection/>
    </xf>
    <xf numFmtId="3" fontId="6" fillId="0" borderId="22" xfId="50" applyNumberFormat="1" applyFont="1" applyFill="1" applyBorder="1">
      <alignment/>
      <protection/>
    </xf>
    <xf numFmtId="3" fontId="6" fillId="0" borderId="14" xfId="50" applyNumberFormat="1" applyFont="1" applyFill="1" applyBorder="1">
      <alignment/>
      <protection/>
    </xf>
    <xf numFmtId="3" fontId="6" fillId="0" borderId="23" xfId="50" applyNumberFormat="1" applyFont="1" applyFill="1" applyBorder="1">
      <alignment/>
      <protection/>
    </xf>
    <xf numFmtId="3" fontId="6" fillId="0" borderId="24" xfId="50" applyNumberFormat="1" applyFont="1" applyFill="1" applyBorder="1">
      <alignment/>
      <protection/>
    </xf>
    <xf numFmtId="3" fontId="6" fillId="0" borderId="25" xfId="50" applyNumberFormat="1" applyFont="1" applyFill="1" applyBorder="1">
      <alignment/>
      <protection/>
    </xf>
    <xf numFmtId="0" fontId="3" fillId="0" borderId="0" xfId="50" applyFont="1" applyAlignment="1">
      <alignment horizontal="left"/>
      <protection/>
    </xf>
    <xf numFmtId="164" fontId="6" fillId="0" borderId="0" xfId="50" applyNumberFormat="1" applyFont="1" applyFill="1" applyBorder="1">
      <alignment/>
      <protection/>
    </xf>
    <xf numFmtId="164" fontId="3" fillId="0" borderId="0" xfId="50" applyNumberFormat="1" applyFont="1">
      <alignment/>
      <protection/>
    </xf>
    <xf numFmtId="0" fontId="6" fillId="0" borderId="0" xfId="50" applyFont="1" applyAlignment="1">
      <alignment horizontal="left"/>
      <protection/>
    </xf>
    <xf numFmtId="0" fontId="3" fillId="0" borderId="0" xfId="50" applyFill="1" applyBorder="1">
      <alignment/>
      <protection/>
    </xf>
    <xf numFmtId="0" fontId="6" fillId="33" borderId="26" xfId="0" applyFont="1" applyFill="1" applyBorder="1" applyAlignment="1">
      <alignment/>
    </xf>
    <xf numFmtId="0" fontId="6" fillId="33" borderId="27" xfId="0" applyFont="1" applyFill="1" applyBorder="1" applyAlignment="1">
      <alignment/>
    </xf>
    <xf numFmtId="0" fontId="6" fillId="33" borderId="17" xfId="0" applyFont="1" applyFill="1" applyBorder="1" applyAlignment="1">
      <alignment horizontal="left"/>
    </xf>
    <xf numFmtId="0" fontId="6" fillId="33" borderId="20" xfId="0" applyFont="1" applyFill="1" applyBorder="1" applyAlignment="1">
      <alignment horizontal="left"/>
    </xf>
    <xf numFmtId="0" fontId="6" fillId="33" borderId="28" xfId="0" applyFont="1" applyFill="1" applyBorder="1" applyAlignment="1">
      <alignment horizontal="left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3" fontId="3" fillId="0" borderId="15" xfId="50" applyNumberFormat="1" applyFont="1" applyFill="1" applyBorder="1">
      <alignment/>
      <protection/>
    </xf>
    <xf numFmtId="3" fontId="3" fillId="0" borderId="16" xfId="50" applyNumberFormat="1" applyFont="1" applyFill="1" applyBorder="1">
      <alignment/>
      <protection/>
    </xf>
    <xf numFmtId="3" fontId="3" fillId="0" borderId="17" xfId="50" applyNumberFormat="1" applyFont="1" applyFill="1" applyBorder="1">
      <alignment/>
      <protection/>
    </xf>
    <xf numFmtId="3" fontId="3" fillId="0" borderId="18" xfId="50" applyNumberFormat="1" applyFont="1" applyFill="1" applyBorder="1">
      <alignment/>
      <protection/>
    </xf>
    <xf numFmtId="3" fontId="3" fillId="0" borderId="19" xfId="50" applyNumberFormat="1" applyFont="1" applyFill="1" applyBorder="1">
      <alignment/>
      <protection/>
    </xf>
    <xf numFmtId="3" fontId="3" fillId="0" borderId="20" xfId="50" applyNumberFormat="1" applyFont="1" applyFill="1" applyBorder="1">
      <alignment/>
      <protection/>
    </xf>
    <xf numFmtId="3" fontId="3" fillId="0" borderId="20" xfId="50" applyNumberFormat="1" applyFont="1" applyFill="1" applyBorder="1" applyProtection="1">
      <alignment/>
      <protection locked="0"/>
    </xf>
    <xf numFmtId="3" fontId="3" fillId="0" borderId="21" xfId="50" applyNumberFormat="1" applyFont="1" applyFill="1" applyBorder="1">
      <alignment/>
      <protection/>
    </xf>
    <xf numFmtId="3" fontId="3" fillId="0" borderId="22" xfId="50" applyNumberFormat="1" applyFont="1" applyFill="1" applyBorder="1">
      <alignment/>
      <protection/>
    </xf>
    <xf numFmtId="3" fontId="3" fillId="0" borderId="23" xfId="50" applyNumberFormat="1" applyFont="1" applyFill="1" applyBorder="1">
      <alignment/>
      <protection/>
    </xf>
    <xf numFmtId="3" fontId="3" fillId="0" borderId="11" xfId="50" applyNumberFormat="1" applyFont="1" applyFill="1" applyBorder="1">
      <alignment/>
      <protection/>
    </xf>
    <xf numFmtId="3" fontId="3" fillId="0" borderId="24" xfId="50" applyNumberFormat="1" applyFont="1" applyFill="1" applyBorder="1">
      <alignment/>
      <protection/>
    </xf>
    <xf numFmtId="3" fontId="3" fillId="0" borderId="25" xfId="50" applyNumberFormat="1" applyFont="1" applyFill="1" applyBorder="1">
      <alignment/>
      <protection/>
    </xf>
    <xf numFmtId="0" fontId="3" fillId="0" borderId="0" xfId="0" applyFont="1" applyAlignment="1">
      <alignment/>
    </xf>
    <xf numFmtId="164" fontId="6" fillId="0" borderId="29" xfId="50" applyNumberFormat="1" applyFont="1" applyFill="1" applyBorder="1">
      <alignment/>
      <protection/>
    </xf>
    <xf numFmtId="3" fontId="3" fillId="0" borderId="28" xfId="50" applyNumberFormat="1" applyFont="1" applyFill="1" applyBorder="1">
      <alignment/>
      <protection/>
    </xf>
    <xf numFmtId="3" fontId="3" fillId="0" borderId="28" xfId="50" applyNumberFormat="1" applyFont="1" applyFill="1" applyBorder="1" applyProtection="1">
      <alignment/>
      <protection locked="0"/>
    </xf>
    <xf numFmtId="0" fontId="6" fillId="33" borderId="30" xfId="50" applyFont="1" applyFill="1" applyBorder="1" applyAlignment="1">
      <alignment horizontal="center" vertical="center"/>
      <protection/>
    </xf>
    <xf numFmtId="0" fontId="0" fillId="0" borderId="31" xfId="0" applyBorder="1" applyAlignment="1">
      <alignment/>
    </xf>
    <xf numFmtId="0" fontId="0" fillId="0" borderId="32" xfId="0" applyBorder="1" applyAlignment="1">
      <alignment/>
    </xf>
  </cellXfs>
  <cellStyles count="50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_Nysparande 2009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dxfs count="19"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indexed="10"/>
      </font>
    </dxf>
    <dxf>
      <font>
        <color indexed="10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indexed="10"/>
      </font>
    </dxf>
    <dxf>
      <font>
        <color auto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6"/>
  <sheetViews>
    <sheetView tabSelected="1" workbookViewId="0" topLeftCell="A1">
      <selection activeCell="H4" sqref="H4"/>
    </sheetView>
  </sheetViews>
  <sheetFormatPr defaultColWidth="9.140625" defaultRowHeight="12.75"/>
  <cols>
    <col min="1" max="1" width="9.140625" style="1" customWidth="1"/>
    <col min="2" max="2" width="8.140625" style="1" customWidth="1"/>
    <col min="3" max="3" width="8.421875" style="1" customWidth="1"/>
    <col min="4" max="4" width="9.140625" style="1" customWidth="1"/>
    <col min="5" max="5" width="10.421875" style="1" customWidth="1"/>
    <col min="6" max="7" width="8.140625" style="1" customWidth="1"/>
    <col min="8" max="8" width="9.57421875" style="1" customWidth="1"/>
    <col min="9" max="9" width="10.7109375" style="1" customWidth="1"/>
    <col min="10" max="10" width="8.421875" style="1" bestFit="1" customWidth="1"/>
    <col min="11" max="11" width="8.7109375" style="1" customWidth="1"/>
    <col min="12" max="12" width="9.28125" style="1" customWidth="1"/>
    <col min="13" max="13" width="10.28125" style="1" customWidth="1"/>
    <col min="14" max="16" width="9.140625" style="1" customWidth="1"/>
    <col min="17" max="17" width="10.140625" style="1" bestFit="1" customWidth="1"/>
    <col min="18" max="16384" width="9.140625" style="1" customWidth="1"/>
  </cols>
  <sheetData>
    <row r="1" ht="10.5">
      <c r="F1" s="2"/>
    </row>
    <row r="2" ht="10.5">
      <c r="F2" s="2"/>
    </row>
    <row r="3" ht="10.5">
      <c r="F3" s="2"/>
    </row>
    <row r="4" ht="15">
      <c r="A4" s="39" t="s">
        <v>34</v>
      </c>
    </row>
    <row r="6" ht="10.5">
      <c r="F6" s="4"/>
    </row>
    <row r="7" spans="1:17" ht="10.5">
      <c r="A7" s="5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7" ht="12.75">
      <c r="A8" s="34" t="s">
        <v>1</v>
      </c>
      <c r="B8" s="59" t="s">
        <v>19</v>
      </c>
      <c r="C8" s="60"/>
      <c r="D8" s="60"/>
      <c r="E8" s="61"/>
      <c r="F8" s="59" t="s">
        <v>20</v>
      </c>
      <c r="G8" s="60" t="s">
        <v>0</v>
      </c>
      <c r="H8" s="60"/>
      <c r="I8" s="61"/>
      <c r="J8" s="59" t="s">
        <v>21</v>
      </c>
      <c r="K8" s="60" t="s">
        <v>0</v>
      </c>
      <c r="L8" s="60"/>
      <c r="M8" s="61"/>
      <c r="N8" s="2"/>
      <c r="O8" s="2"/>
      <c r="P8" s="2"/>
      <c r="Q8" s="2"/>
    </row>
    <row r="9" spans="1:17" ht="10.5">
      <c r="A9" s="35"/>
      <c r="B9" s="6" t="s">
        <v>15</v>
      </c>
      <c r="C9" s="7" t="s">
        <v>16</v>
      </c>
      <c r="D9" s="8" t="s">
        <v>17</v>
      </c>
      <c r="E9" s="9" t="s">
        <v>18</v>
      </c>
      <c r="F9" s="6" t="s">
        <v>15</v>
      </c>
      <c r="G9" s="7" t="s">
        <v>16</v>
      </c>
      <c r="H9" s="8" t="s">
        <v>17</v>
      </c>
      <c r="I9" s="9" t="s">
        <v>18</v>
      </c>
      <c r="J9" s="6" t="s">
        <v>15</v>
      </c>
      <c r="K9" s="7" t="s">
        <v>16</v>
      </c>
      <c r="L9" s="8" t="s">
        <v>17</v>
      </c>
      <c r="M9" s="9" t="s">
        <v>18</v>
      </c>
      <c r="N9" s="2"/>
      <c r="O9" s="2"/>
      <c r="P9" s="2"/>
      <c r="Q9" s="2"/>
    </row>
    <row r="10" spans="1:17" ht="10.5">
      <c r="A10" s="36" t="s">
        <v>2</v>
      </c>
      <c r="B10" s="42">
        <v>37828.074</v>
      </c>
      <c r="C10" s="43">
        <v>30593.2571</v>
      </c>
      <c r="D10" s="43">
        <v>7234.816900000002</v>
      </c>
      <c r="E10" s="44">
        <v>1767286.0507</v>
      </c>
      <c r="F10" s="42">
        <v>15427.1601</v>
      </c>
      <c r="G10" s="43">
        <v>7051.5236</v>
      </c>
      <c r="H10" s="43">
        <v>8375.636499999999</v>
      </c>
      <c r="I10" s="44">
        <v>751876.0664</v>
      </c>
      <c r="J10" s="42">
        <v>12547.5337</v>
      </c>
      <c r="K10" s="43">
        <v>11703.7902</v>
      </c>
      <c r="L10" s="43">
        <v>843.7435000000005</v>
      </c>
      <c r="M10" s="44">
        <v>332696.3592</v>
      </c>
      <c r="N10" s="2"/>
      <c r="O10" s="2"/>
      <c r="P10" s="2"/>
      <c r="Q10" s="2"/>
    </row>
    <row r="11" spans="1:17" ht="10.5">
      <c r="A11" s="37" t="s">
        <v>3</v>
      </c>
      <c r="B11" s="45">
        <v>44568.8115</v>
      </c>
      <c r="C11" s="46">
        <v>36134.7747</v>
      </c>
      <c r="D11" s="46">
        <v>8434.036800000002</v>
      </c>
      <c r="E11" s="47">
        <v>1897608.6191</v>
      </c>
      <c r="F11" s="45">
        <v>20679.4624</v>
      </c>
      <c r="G11" s="46">
        <v>8890.3589</v>
      </c>
      <c r="H11" s="46">
        <v>11789.103500000001</v>
      </c>
      <c r="I11" s="47">
        <v>790312.4434</v>
      </c>
      <c r="J11" s="45">
        <v>15713.7481</v>
      </c>
      <c r="K11" s="46">
        <v>11463.2782</v>
      </c>
      <c r="L11" s="46">
        <v>4250.4699</v>
      </c>
      <c r="M11" s="47">
        <v>337610.2456</v>
      </c>
      <c r="N11" s="2"/>
      <c r="O11" s="2"/>
      <c r="P11" s="2"/>
      <c r="Q11" s="2"/>
    </row>
    <row r="12" spans="1:17" ht="10.5">
      <c r="A12" s="37" t="s">
        <v>4</v>
      </c>
      <c r="B12" s="45">
        <v>40074.0943</v>
      </c>
      <c r="C12" s="46">
        <v>49337.8595</v>
      </c>
      <c r="D12" s="46">
        <v>-9263.765200000002</v>
      </c>
      <c r="E12" s="47">
        <v>1919703.7614</v>
      </c>
      <c r="F12" s="45">
        <v>26589.2153</v>
      </c>
      <c r="G12" s="46">
        <v>13927.1476</v>
      </c>
      <c r="H12" s="46">
        <v>12662.0677</v>
      </c>
      <c r="I12" s="47">
        <v>815254.7047</v>
      </c>
      <c r="J12" s="45">
        <v>18565.6946</v>
      </c>
      <c r="K12" s="46">
        <v>13539.123</v>
      </c>
      <c r="L12" s="46">
        <v>5026.571599999999</v>
      </c>
      <c r="M12" s="47">
        <v>342465.1683</v>
      </c>
      <c r="N12" s="2"/>
      <c r="O12" s="2"/>
      <c r="P12" s="2"/>
      <c r="Q12" s="2"/>
    </row>
    <row r="13" spans="1:17" ht="10.5">
      <c r="A13" s="37" t="s">
        <v>5</v>
      </c>
      <c r="B13" s="45">
        <v>43837.7605</v>
      </c>
      <c r="C13" s="46">
        <v>43151.0433</v>
      </c>
      <c r="D13" s="46">
        <v>686.7171999999991</v>
      </c>
      <c r="E13" s="47">
        <v>1940363.3744</v>
      </c>
      <c r="F13" s="45">
        <v>22546.9411</v>
      </c>
      <c r="G13" s="46">
        <v>10774.509</v>
      </c>
      <c r="H13" s="46">
        <v>11772.4321</v>
      </c>
      <c r="I13" s="47">
        <v>812480.0658</v>
      </c>
      <c r="J13" s="45">
        <v>15527.2204</v>
      </c>
      <c r="K13" s="46">
        <v>11587.6707</v>
      </c>
      <c r="L13" s="46">
        <v>3939.5496999999996</v>
      </c>
      <c r="M13" s="47">
        <v>343942.644</v>
      </c>
      <c r="N13" s="2"/>
      <c r="O13" s="2"/>
      <c r="P13" s="2"/>
      <c r="Q13" s="2"/>
    </row>
    <row r="14" spans="1:17" ht="10.5">
      <c r="A14" s="37" t="s">
        <v>6</v>
      </c>
      <c r="B14" s="45">
        <v>32049.8589</v>
      </c>
      <c r="C14" s="46">
        <v>41607.1383</v>
      </c>
      <c r="D14" s="46">
        <v>-9557.2794</v>
      </c>
      <c r="E14" s="48">
        <v>1968114.4012</v>
      </c>
      <c r="F14" s="45">
        <v>17833.5518</v>
      </c>
      <c r="G14" s="46">
        <v>11775.8189</v>
      </c>
      <c r="H14" s="46">
        <v>6057.732900000001</v>
      </c>
      <c r="I14" s="48">
        <v>826070.0776</v>
      </c>
      <c r="J14" s="45">
        <v>12332.6097</v>
      </c>
      <c r="K14" s="46">
        <v>11560.788</v>
      </c>
      <c r="L14" s="46">
        <v>771.8217000000004</v>
      </c>
      <c r="M14" s="48">
        <v>345346.3202</v>
      </c>
      <c r="N14" s="2"/>
      <c r="O14" s="2"/>
      <c r="P14" s="2"/>
      <c r="Q14" s="2"/>
    </row>
    <row r="15" spans="1:17" ht="10.5">
      <c r="A15" s="37" t="s">
        <v>7</v>
      </c>
      <c r="B15" s="45">
        <v>21645.0662</v>
      </c>
      <c r="C15" s="46">
        <v>42612.396</v>
      </c>
      <c r="D15" s="46">
        <v>-20967.3298</v>
      </c>
      <c r="E15" s="47">
        <v>1833190.2263</v>
      </c>
      <c r="F15" s="45">
        <v>13891.541</v>
      </c>
      <c r="G15" s="46">
        <v>10349.8274</v>
      </c>
      <c r="H15" s="46">
        <v>3541.713599999999</v>
      </c>
      <c r="I15" s="47">
        <v>800009.8865</v>
      </c>
      <c r="J15" s="45">
        <v>11022.3018</v>
      </c>
      <c r="K15" s="46">
        <v>13802.2581</v>
      </c>
      <c r="L15" s="46">
        <v>-2779.9563</v>
      </c>
      <c r="M15" s="47">
        <v>339842.1653</v>
      </c>
      <c r="N15" s="2"/>
      <c r="O15" s="2"/>
      <c r="P15" s="2"/>
      <c r="Q15" s="2"/>
    </row>
    <row r="16" spans="1:17" ht="10.5">
      <c r="A16" s="37" t="s">
        <v>8</v>
      </c>
      <c r="B16" s="45">
        <v>23335.8511</v>
      </c>
      <c r="C16" s="46">
        <v>19773.5929</v>
      </c>
      <c r="D16" s="46">
        <v>3562.2582</v>
      </c>
      <c r="E16" s="47">
        <v>1907157.5127</v>
      </c>
      <c r="F16" s="45">
        <v>8813.5668</v>
      </c>
      <c r="G16" s="46">
        <v>6022.4948</v>
      </c>
      <c r="H16" s="46">
        <v>2791.072</v>
      </c>
      <c r="I16" s="47">
        <v>815529.7899</v>
      </c>
      <c r="J16" s="45">
        <v>8728.9616</v>
      </c>
      <c r="K16" s="46">
        <v>9536.1789</v>
      </c>
      <c r="L16" s="46">
        <v>-807.2173000000003</v>
      </c>
      <c r="M16" s="47">
        <v>341524.0411</v>
      </c>
      <c r="N16" s="2"/>
      <c r="O16" s="2"/>
      <c r="P16" s="2"/>
      <c r="Q16" s="2"/>
    </row>
    <row r="17" spans="1:17" ht="10.5">
      <c r="A17" s="37" t="s">
        <v>9</v>
      </c>
      <c r="B17" s="45">
        <v>21504.616</v>
      </c>
      <c r="C17" s="46">
        <v>32247.1086</v>
      </c>
      <c r="D17" s="46">
        <v>-10742.492599999998</v>
      </c>
      <c r="E17" s="49">
        <v>1758640.0862</v>
      </c>
      <c r="F17" s="45">
        <v>8193.3143</v>
      </c>
      <c r="G17" s="46">
        <v>7501.8888</v>
      </c>
      <c r="H17" s="46">
        <v>691.4255000000003</v>
      </c>
      <c r="I17" s="49">
        <v>785122.9081</v>
      </c>
      <c r="J17" s="45">
        <v>9116.5863</v>
      </c>
      <c r="K17" s="46">
        <v>9273.1583</v>
      </c>
      <c r="L17" s="46">
        <v>-156.5719999999983</v>
      </c>
      <c r="M17" s="49">
        <v>340874.0394</v>
      </c>
      <c r="N17" s="2"/>
      <c r="O17" s="2"/>
      <c r="P17" s="2"/>
      <c r="Q17" s="2"/>
    </row>
    <row r="18" spans="1:17" ht="10.5">
      <c r="A18" s="37" t="s">
        <v>10</v>
      </c>
      <c r="B18" s="45">
        <v>23963.3601</v>
      </c>
      <c r="C18" s="46">
        <v>34368.4924</v>
      </c>
      <c r="D18" s="46">
        <v>-10405.132300000001</v>
      </c>
      <c r="E18" s="49">
        <v>1668479.4564</v>
      </c>
      <c r="F18" s="45">
        <v>11509.3131</v>
      </c>
      <c r="G18" s="46">
        <v>9344.1076</v>
      </c>
      <c r="H18" s="46">
        <v>2165.2055</v>
      </c>
      <c r="I18" s="49">
        <v>765713.8537</v>
      </c>
      <c r="J18" s="45">
        <v>9304.5487</v>
      </c>
      <c r="K18" s="46">
        <v>11732.0537</v>
      </c>
      <c r="L18" s="46">
        <v>-2427.505000000001</v>
      </c>
      <c r="M18" s="47">
        <v>334712.3317</v>
      </c>
      <c r="N18" s="2"/>
      <c r="O18" s="2"/>
      <c r="P18" s="2"/>
      <c r="Q18" s="2"/>
    </row>
    <row r="19" spans="1:17" ht="10.5">
      <c r="A19" s="37" t="s">
        <v>11</v>
      </c>
      <c r="B19" s="50">
        <v>27413.6198</v>
      </c>
      <c r="C19" s="46">
        <v>24596.7695</v>
      </c>
      <c r="D19" s="46">
        <v>2816.850300000002</v>
      </c>
      <c r="E19" s="45">
        <v>1810365.1056</v>
      </c>
      <c r="F19" s="50">
        <v>10961.111</v>
      </c>
      <c r="G19" s="46">
        <v>8022.1054</v>
      </c>
      <c r="H19" s="46">
        <v>2939.0056000000004</v>
      </c>
      <c r="I19" s="45">
        <v>801969.0108</v>
      </c>
      <c r="J19" s="50">
        <v>8930.1949</v>
      </c>
      <c r="K19" s="46">
        <v>11704.3427</v>
      </c>
      <c r="L19" s="46">
        <v>-2774.147799999999</v>
      </c>
      <c r="M19" s="49">
        <v>335889.7391</v>
      </c>
      <c r="N19" s="10"/>
      <c r="O19" s="2"/>
      <c r="P19" s="2"/>
      <c r="Q19" s="2"/>
    </row>
    <row r="20" spans="1:17" ht="10.5">
      <c r="A20" s="37" t="s">
        <v>12</v>
      </c>
      <c r="B20" s="50">
        <v>35064.8842</v>
      </c>
      <c r="C20" s="46">
        <v>24829.4063</v>
      </c>
      <c r="D20" s="46">
        <v>10235.477900000002</v>
      </c>
      <c r="E20" s="45">
        <v>1866984.9596</v>
      </c>
      <c r="F20" s="50">
        <v>12570.1019</v>
      </c>
      <c r="G20" s="46">
        <v>8774.5753</v>
      </c>
      <c r="H20" s="46">
        <v>3795.5265999999992</v>
      </c>
      <c r="I20" s="45">
        <v>813659.6255</v>
      </c>
      <c r="J20" s="50">
        <v>6690.7991</v>
      </c>
      <c r="K20" s="46">
        <v>12305.9063</v>
      </c>
      <c r="L20" s="46">
        <v>-5615.1072</v>
      </c>
      <c r="M20" s="47">
        <v>329702.4001</v>
      </c>
      <c r="N20" s="10"/>
      <c r="O20" s="2"/>
      <c r="P20" s="2"/>
      <c r="Q20" s="2"/>
    </row>
    <row r="21" spans="1:17" ht="10.5">
      <c r="A21" s="38" t="s">
        <v>13</v>
      </c>
      <c r="B21" s="51">
        <v>54181.5521</v>
      </c>
      <c r="C21" s="52">
        <v>28805.6204</v>
      </c>
      <c r="D21" s="53">
        <v>25375.9317</v>
      </c>
      <c r="E21" s="54">
        <v>1820533.5123</v>
      </c>
      <c r="F21" s="51">
        <v>18928.8943</v>
      </c>
      <c r="G21" s="52">
        <v>8596.587</v>
      </c>
      <c r="H21" s="53">
        <v>10332.3073</v>
      </c>
      <c r="I21" s="54">
        <v>803997.0911</v>
      </c>
      <c r="J21" s="51">
        <v>14494.986</v>
      </c>
      <c r="K21" s="52">
        <v>14677.826</v>
      </c>
      <c r="L21" s="53">
        <v>-182.83999999999833</v>
      </c>
      <c r="M21" s="54">
        <v>326559.4468</v>
      </c>
      <c r="N21" s="2"/>
      <c r="O21" s="2"/>
      <c r="P21" s="2"/>
      <c r="Q21" s="2"/>
    </row>
    <row r="22" spans="1:17" ht="15" customHeight="1">
      <c r="A22" s="35" t="s">
        <v>14</v>
      </c>
      <c r="B22" s="11">
        <f>SUM(B10:B21)</f>
        <v>405467.5486999999</v>
      </c>
      <c r="C22" s="11">
        <f>SUM(C10:C21)</f>
        <v>408057.4589999999</v>
      </c>
      <c r="D22" s="11">
        <f>SUM(D10:D21)</f>
        <v>-2589.910299999985</v>
      </c>
      <c r="E22" s="13"/>
      <c r="F22" s="11">
        <f>SUM(F10:F21)</f>
        <v>187944.1731</v>
      </c>
      <c r="G22" s="11">
        <f>SUM(G10:G21)</f>
        <v>111030.9443</v>
      </c>
      <c r="H22" s="11">
        <f>SUM(H10:H21)</f>
        <v>76913.2288</v>
      </c>
      <c r="I22" s="13"/>
      <c r="J22" s="11">
        <f>SUM(J10:J21)</f>
        <v>142975.1849</v>
      </c>
      <c r="K22" s="11">
        <f>SUM(K10:K21)</f>
        <v>142886.3741</v>
      </c>
      <c r="L22" s="11">
        <f>SUM(L10:L21)</f>
        <v>88.81080000000293</v>
      </c>
      <c r="M22" s="13"/>
      <c r="N22" s="2"/>
      <c r="O22" s="2"/>
      <c r="P22" s="2"/>
      <c r="Q22" s="2"/>
    </row>
    <row r="23" spans="1:17" ht="10.5">
      <c r="A23" s="14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2"/>
      <c r="O23" s="2"/>
      <c r="P23" s="2"/>
      <c r="Q23" s="2"/>
    </row>
    <row r="24" spans="1:17" ht="12.75">
      <c r="A24" s="34" t="s">
        <v>1</v>
      </c>
      <c r="B24" s="59" t="s">
        <v>22</v>
      </c>
      <c r="C24" s="60" t="s">
        <v>0</v>
      </c>
      <c r="D24" s="60"/>
      <c r="E24" s="61"/>
      <c r="F24" s="59" t="s">
        <v>23</v>
      </c>
      <c r="G24" s="60" t="s">
        <v>0</v>
      </c>
      <c r="H24" s="60"/>
      <c r="I24" s="61"/>
      <c r="J24" s="59" t="s">
        <v>24</v>
      </c>
      <c r="K24" s="60" t="s">
        <v>0</v>
      </c>
      <c r="L24" s="60"/>
      <c r="M24" s="61"/>
      <c r="N24" s="59" t="s">
        <v>25</v>
      </c>
      <c r="O24" s="60" t="s">
        <v>0</v>
      </c>
      <c r="P24" s="60"/>
      <c r="Q24" s="61"/>
    </row>
    <row r="25" spans="1:17" ht="10.5">
      <c r="A25" s="35"/>
      <c r="B25" s="6" t="s">
        <v>15</v>
      </c>
      <c r="C25" s="7" t="s">
        <v>16</v>
      </c>
      <c r="D25" s="8" t="s">
        <v>17</v>
      </c>
      <c r="E25" s="9" t="s">
        <v>18</v>
      </c>
      <c r="F25" s="6" t="s">
        <v>15</v>
      </c>
      <c r="G25" s="7" t="s">
        <v>16</v>
      </c>
      <c r="H25" s="8" t="s">
        <v>17</v>
      </c>
      <c r="I25" s="9" t="s">
        <v>18</v>
      </c>
      <c r="J25" s="6" t="s">
        <v>15</v>
      </c>
      <c r="K25" s="7" t="s">
        <v>16</v>
      </c>
      <c r="L25" s="8" t="s">
        <v>17</v>
      </c>
      <c r="M25" s="9" t="s">
        <v>18</v>
      </c>
      <c r="N25" s="6" t="s">
        <v>15</v>
      </c>
      <c r="O25" s="7" t="s">
        <v>16</v>
      </c>
      <c r="P25" s="8" t="s">
        <v>17</v>
      </c>
      <c r="Q25" s="9" t="s">
        <v>18</v>
      </c>
    </row>
    <row r="26" spans="1:17" ht="10.5">
      <c r="A26" s="36" t="s">
        <v>2</v>
      </c>
      <c r="B26" s="42">
        <v>8615.6201</v>
      </c>
      <c r="C26" s="43">
        <v>10749.4656</v>
      </c>
      <c r="D26" s="43">
        <v>-2133.8454999999994</v>
      </c>
      <c r="E26" s="44">
        <v>237695.6029</v>
      </c>
      <c r="F26" s="42">
        <v>1790.3301</v>
      </c>
      <c r="G26" s="43">
        <v>1583.349</v>
      </c>
      <c r="H26" s="43">
        <v>206.98109999999997</v>
      </c>
      <c r="I26" s="44">
        <v>36526.8519</v>
      </c>
      <c r="J26" s="42">
        <v>117.8359</v>
      </c>
      <c r="K26" s="43">
        <v>89.4913</v>
      </c>
      <c r="L26" s="43">
        <v>28.3446</v>
      </c>
      <c r="M26" s="44">
        <v>9182.4309</v>
      </c>
      <c r="N26" s="16">
        <f>B10+F10+J10+B26+F26+J26</f>
        <v>76326.55390000001</v>
      </c>
      <c r="O26" s="17">
        <f aca="true" t="shared" si="0" ref="O26:O37">C10+G10+K10+C26+G26+K26</f>
        <v>61770.876800000005</v>
      </c>
      <c r="P26" s="17">
        <f>+N26-O26</f>
        <v>14555.677100000008</v>
      </c>
      <c r="Q26" s="18">
        <f>E10+I10+M10+E26+I26+M26</f>
        <v>3135263.3619999997</v>
      </c>
    </row>
    <row r="27" spans="1:17" ht="10.5">
      <c r="A27" s="37" t="s">
        <v>3</v>
      </c>
      <c r="B27" s="45">
        <v>8231.6175</v>
      </c>
      <c r="C27" s="46">
        <v>15972.9421</v>
      </c>
      <c r="D27" s="46">
        <v>-7741.3246</v>
      </c>
      <c r="E27" s="47">
        <v>230137.0656</v>
      </c>
      <c r="F27" s="45">
        <v>2759.4545</v>
      </c>
      <c r="G27" s="46">
        <v>1476.8776</v>
      </c>
      <c r="H27" s="46">
        <v>1282.5768999999998</v>
      </c>
      <c r="I27" s="47">
        <v>38146.132</v>
      </c>
      <c r="J27" s="45">
        <v>110.6856</v>
      </c>
      <c r="K27" s="46">
        <v>119.0735</v>
      </c>
      <c r="L27" s="46">
        <v>-8.387900000000002</v>
      </c>
      <c r="M27" s="47">
        <v>9276.2745</v>
      </c>
      <c r="N27" s="19">
        <f aca="true" t="shared" si="1" ref="N27:N37">B11+F11+J11+B27+F27+J27</f>
        <v>92063.77959999998</v>
      </c>
      <c r="O27" s="20">
        <f t="shared" si="0"/>
        <v>74057.30500000001</v>
      </c>
      <c r="P27" s="20">
        <f aca="true" t="shared" si="2" ref="P27:P37">+N27-O27</f>
        <v>18006.474599999972</v>
      </c>
      <c r="Q27" s="21">
        <f aca="true" t="shared" si="3" ref="Q27:Q37">E11+I11+M11+E27+I27+M27</f>
        <v>3303090.7802</v>
      </c>
    </row>
    <row r="28" spans="1:17" ht="10.5">
      <c r="A28" s="37" t="s">
        <v>4</v>
      </c>
      <c r="B28" s="45">
        <v>10612.4086</v>
      </c>
      <c r="C28" s="46">
        <v>13602.431</v>
      </c>
      <c r="D28" s="46">
        <v>-2990.0224</v>
      </c>
      <c r="E28" s="47">
        <v>226665.0217</v>
      </c>
      <c r="F28" s="45">
        <v>3672.6069</v>
      </c>
      <c r="G28" s="46">
        <v>1602.8528</v>
      </c>
      <c r="H28" s="46">
        <v>2069.7541</v>
      </c>
      <c r="I28" s="47">
        <v>40585.787</v>
      </c>
      <c r="J28" s="45">
        <v>87.2347</v>
      </c>
      <c r="K28" s="46">
        <v>175.9099</v>
      </c>
      <c r="L28" s="46">
        <v>-88.67519999999999</v>
      </c>
      <c r="M28" s="47">
        <v>9185.3266</v>
      </c>
      <c r="N28" s="19">
        <f t="shared" si="1"/>
        <v>99601.25439999999</v>
      </c>
      <c r="O28" s="20">
        <f t="shared" si="0"/>
        <v>92185.3238</v>
      </c>
      <c r="P28" s="20">
        <f t="shared" si="2"/>
        <v>7415.930599999992</v>
      </c>
      <c r="Q28" s="21">
        <f t="shared" si="3"/>
        <v>3353859.7696999996</v>
      </c>
    </row>
    <row r="29" spans="1:17" ht="10.5">
      <c r="A29" s="37" t="s">
        <v>5</v>
      </c>
      <c r="B29" s="45">
        <v>9921.695</v>
      </c>
      <c r="C29" s="46">
        <v>9529.8896</v>
      </c>
      <c r="D29" s="46">
        <v>391.8053999999993</v>
      </c>
      <c r="E29" s="47">
        <v>227654.5473</v>
      </c>
      <c r="F29" s="45">
        <v>3556.6582</v>
      </c>
      <c r="G29" s="46">
        <v>2212.7408</v>
      </c>
      <c r="H29" s="46">
        <v>1343.9173999999998</v>
      </c>
      <c r="I29" s="47">
        <v>41814.5672</v>
      </c>
      <c r="J29" s="45">
        <v>1624.4032</v>
      </c>
      <c r="K29" s="46">
        <v>81.5934</v>
      </c>
      <c r="L29" s="46">
        <v>1542.8098</v>
      </c>
      <c r="M29" s="47">
        <v>11109.0254</v>
      </c>
      <c r="N29" s="19">
        <f t="shared" si="1"/>
        <v>97014.6784</v>
      </c>
      <c r="O29" s="20">
        <f t="shared" si="0"/>
        <v>77337.44679999999</v>
      </c>
      <c r="P29" s="20">
        <f t="shared" si="2"/>
        <v>19677.231600000014</v>
      </c>
      <c r="Q29" s="21">
        <f t="shared" si="3"/>
        <v>3377364.2241</v>
      </c>
    </row>
    <row r="30" spans="1:17" ht="10.5">
      <c r="A30" s="37" t="s">
        <v>6</v>
      </c>
      <c r="B30" s="45">
        <v>12065.3538</v>
      </c>
      <c r="C30" s="46">
        <v>8233.7079</v>
      </c>
      <c r="D30" s="46">
        <v>3831.6459000000013</v>
      </c>
      <c r="E30" s="48">
        <v>231897.1705</v>
      </c>
      <c r="F30" s="45">
        <v>3105.26</v>
      </c>
      <c r="G30" s="46">
        <v>1947.6517</v>
      </c>
      <c r="H30" s="46">
        <v>1157.6083000000003</v>
      </c>
      <c r="I30" s="48">
        <v>43005.0269</v>
      </c>
      <c r="J30" s="45">
        <v>117.8006</v>
      </c>
      <c r="K30" s="46">
        <v>90.2045</v>
      </c>
      <c r="L30" s="46">
        <v>27.596100000000007</v>
      </c>
      <c r="M30" s="48">
        <v>11010.1709</v>
      </c>
      <c r="N30" s="19">
        <f t="shared" si="1"/>
        <v>77504.4348</v>
      </c>
      <c r="O30" s="20">
        <f t="shared" si="0"/>
        <v>75215.30930000001</v>
      </c>
      <c r="P30" s="20">
        <f t="shared" si="2"/>
        <v>2289.1254999999946</v>
      </c>
      <c r="Q30" s="22">
        <f t="shared" si="3"/>
        <v>3425443.1672999994</v>
      </c>
    </row>
    <row r="31" spans="1:17" ht="10.5">
      <c r="A31" s="37" t="s">
        <v>7</v>
      </c>
      <c r="B31" s="45">
        <v>14908.1708</v>
      </c>
      <c r="C31" s="46">
        <v>8724.7658</v>
      </c>
      <c r="D31" s="46">
        <v>6183.405000000001</v>
      </c>
      <c r="E31" s="47">
        <v>238016.1766</v>
      </c>
      <c r="F31" s="45">
        <v>4124.3488</v>
      </c>
      <c r="G31" s="46">
        <v>1817.6744</v>
      </c>
      <c r="H31" s="46">
        <v>2306.6744</v>
      </c>
      <c r="I31" s="47">
        <v>44797.2463</v>
      </c>
      <c r="J31" s="45">
        <v>83.9477</v>
      </c>
      <c r="K31" s="46">
        <v>288.3099</v>
      </c>
      <c r="L31" s="46">
        <v>-204.36220000000003</v>
      </c>
      <c r="M31" s="47">
        <v>10802.4924</v>
      </c>
      <c r="N31" s="19">
        <f t="shared" si="1"/>
        <v>65675.3763</v>
      </c>
      <c r="O31" s="20">
        <f t="shared" si="0"/>
        <v>77595.23159999998</v>
      </c>
      <c r="P31" s="20">
        <f t="shared" si="2"/>
        <v>-11919.855299999981</v>
      </c>
      <c r="Q31" s="21">
        <f t="shared" si="3"/>
        <v>3266658.1934</v>
      </c>
    </row>
    <row r="32" spans="1:17" ht="10.5">
      <c r="A32" s="37" t="s">
        <v>8</v>
      </c>
      <c r="B32" s="45">
        <v>8122.2051</v>
      </c>
      <c r="C32" s="46">
        <v>7448.6434</v>
      </c>
      <c r="D32" s="46">
        <v>673.5617000000002</v>
      </c>
      <c r="E32" s="47">
        <v>238796.0599</v>
      </c>
      <c r="F32" s="45">
        <v>1235.4967</v>
      </c>
      <c r="G32" s="46">
        <v>849.5394</v>
      </c>
      <c r="H32" s="46">
        <v>385.9572999999999</v>
      </c>
      <c r="I32" s="47">
        <v>45398.2497</v>
      </c>
      <c r="J32" s="45">
        <v>91.1733</v>
      </c>
      <c r="K32" s="46">
        <v>51.4604</v>
      </c>
      <c r="L32" s="46">
        <v>39.7129</v>
      </c>
      <c r="M32" s="47">
        <v>10850.3638</v>
      </c>
      <c r="N32" s="19">
        <f t="shared" si="1"/>
        <v>50327.25460000001</v>
      </c>
      <c r="O32" s="20">
        <f t="shared" si="0"/>
        <v>43681.90980000001</v>
      </c>
      <c r="P32" s="20">
        <f t="shared" si="2"/>
        <v>6645.344799999999</v>
      </c>
      <c r="Q32" s="21">
        <f t="shared" si="3"/>
        <v>3359256.0171</v>
      </c>
    </row>
    <row r="33" spans="1:17" ht="10.5">
      <c r="A33" s="37" t="s">
        <v>9</v>
      </c>
      <c r="B33" s="45">
        <v>14973.5597</v>
      </c>
      <c r="C33" s="46">
        <v>9648.7098</v>
      </c>
      <c r="D33" s="46">
        <v>5324.849899999999</v>
      </c>
      <c r="E33" s="49">
        <v>243651.6008</v>
      </c>
      <c r="F33" s="45">
        <v>1292.95</v>
      </c>
      <c r="G33" s="46">
        <v>880.1193</v>
      </c>
      <c r="H33" s="46">
        <v>412.8307000000001</v>
      </c>
      <c r="I33" s="49">
        <v>45738.672</v>
      </c>
      <c r="J33" s="45">
        <v>36.7352</v>
      </c>
      <c r="K33" s="46">
        <v>41.1887</v>
      </c>
      <c r="L33" s="46">
        <v>-4.453499999999998</v>
      </c>
      <c r="M33" s="49">
        <v>10810.2946</v>
      </c>
      <c r="N33" s="19">
        <f t="shared" si="1"/>
        <v>55117.7615</v>
      </c>
      <c r="O33" s="20">
        <f t="shared" si="0"/>
        <v>59592.1735</v>
      </c>
      <c r="P33" s="20">
        <f>+N33-O33</f>
        <v>-4474.411999999997</v>
      </c>
      <c r="Q33" s="23">
        <f t="shared" si="3"/>
        <v>3184837.6011</v>
      </c>
    </row>
    <row r="34" spans="1:17" ht="10.5">
      <c r="A34" s="37" t="s">
        <v>10</v>
      </c>
      <c r="B34" s="45">
        <v>14704.5289</v>
      </c>
      <c r="C34" s="46">
        <v>10933.7595</v>
      </c>
      <c r="D34" s="46">
        <v>3770.769399999999</v>
      </c>
      <c r="E34" s="49">
        <v>247193.9394</v>
      </c>
      <c r="F34" s="45">
        <v>2681.8409</v>
      </c>
      <c r="G34" s="46">
        <v>1305.1266</v>
      </c>
      <c r="H34" s="46">
        <v>1376.7143</v>
      </c>
      <c r="I34" s="49">
        <v>46805.0966</v>
      </c>
      <c r="J34" s="45">
        <v>488.023</v>
      </c>
      <c r="K34" s="46">
        <v>168.4538</v>
      </c>
      <c r="L34" s="46">
        <v>319.5692</v>
      </c>
      <c r="M34" s="49">
        <v>11168.2918</v>
      </c>
      <c r="N34" s="19">
        <f t="shared" si="1"/>
        <v>62651.614700000006</v>
      </c>
      <c r="O34" s="20">
        <f t="shared" si="0"/>
        <v>67851.99360000002</v>
      </c>
      <c r="P34" s="20">
        <f t="shared" si="2"/>
        <v>-5200.378900000011</v>
      </c>
      <c r="Q34" s="21">
        <f t="shared" si="3"/>
        <v>3074072.9695999995</v>
      </c>
    </row>
    <row r="35" spans="1:18" ht="10.5">
      <c r="A35" s="37" t="s">
        <v>11</v>
      </c>
      <c r="B35" s="50">
        <v>5388.3574</v>
      </c>
      <c r="C35" s="46">
        <v>11115.7252</v>
      </c>
      <c r="D35" s="46">
        <v>-5727.367800000001</v>
      </c>
      <c r="E35" s="47">
        <v>241580.4444</v>
      </c>
      <c r="F35" s="50">
        <v>1725.3908</v>
      </c>
      <c r="G35" s="46">
        <v>1510.6464</v>
      </c>
      <c r="H35" s="46">
        <v>214.7443999999998</v>
      </c>
      <c r="I35" s="45">
        <v>47028.7522</v>
      </c>
      <c r="J35" s="50">
        <v>184.1835</v>
      </c>
      <c r="K35" s="46">
        <v>231.1711</v>
      </c>
      <c r="L35" s="46">
        <v>-46.987599999999986</v>
      </c>
      <c r="M35" s="45">
        <v>12098.2633</v>
      </c>
      <c r="N35" s="24">
        <f t="shared" si="1"/>
        <v>54602.85740000001</v>
      </c>
      <c r="O35" s="20">
        <f t="shared" si="0"/>
        <v>57180.760299999994</v>
      </c>
      <c r="P35" s="20">
        <f t="shared" si="2"/>
        <v>-2577.9028999999864</v>
      </c>
      <c r="Q35" s="23">
        <f>E19+I19+M19+E35+I35+M35</f>
        <v>3248931.3153999997</v>
      </c>
      <c r="R35" s="25"/>
    </row>
    <row r="36" spans="1:18" ht="10.5">
      <c r="A36" s="37" t="s">
        <v>12</v>
      </c>
      <c r="B36" s="50">
        <v>4664.1384</v>
      </c>
      <c r="C36" s="46">
        <v>14265.9407</v>
      </c>
      <c r="D36" s="46">
        <v>-9601.8023</v>
      </c>
      <c r="E36" s="49">
        <v>231592.9507</v>
      </c>
      <c r="F36" s="50">
        <v>1887.1624</v>
      </c>
      <c r="G36" s="46">
        <v>1621.0613</v>
      </c>
      <c r="H36" s="46">
        <v>266.10109999999986</v>
      </c>
      <c r="I36" s="45">
        <v>46955.7189</v>
      </c>
      <c r="J36" s="50">
        <v>265.7982</v>
      </c>
      <c r="K36" s="46">
        <v>266.0296</v>
      </c>
      <c r="L36" s="46">
        <v>-0.23140000000000782</v>
      </c>
      <c r="M36" s="45">
        <v>12060.7681</v>
      </c>
      <c r="N36" s="24">
        <f t="shared" si="1"/>
        <v>61142.88419999999</v>
      </c>
      <c r="O36" s="20">
        <f t="shared" si="0"/>
        <v>62062.9195</v>
      </c>
      <c r="P36" s="20">
        <f t="shared" si="2"/>
        <v>-920.0353000000105</v>
      </c>
      <c r="Q36" s="21">
        <f t="shared" si="3"/>
        <v>3300956.4229</v>
      </c>
      <c r="R36" s="10"/>
    </row>
    <row r="37" spans="1:17" ht="10.5">
      <c r="A37" s="38" t="s">
        <v>13</v>
      </c>
      <c r="B37" s="51">
        <v>17703.7758</v>
      </c>
      <c r="C37" s="52">
        <v>12840.0012</v>
      </c>
      <c r="D37" s="53">
        <v>4863.774599999999</v>
      </c>
      <c r="E37" s="54">
        <v>235735.7942</v>
      </c>
      <c r="F37" s="51">
        <v>2293.4087</v>
      </c>
      <c r="G37" s="52">
        <v>1973.1458</v>
      </c>
      <c r="H37" s="53">
        <v>320.26289999999995</v>
      </c>
      <c r="I37" s="54">
        <v>47202.9533</v>
      </c>
      <c r="J37" s="51">
        <v>311.6057</v>
      </c>
      <c r="K37" s="52">
        <v>269.5765</v>
      </c>
      <c r="L37" s="53">
        <v>42.0292</v>
      </c>
      <c r="M37" s="54">
        <v>12002.8945</v>
      </c>
      <c r="N37" s="26">
        <f t="shared" si="1"/>
        <v>107914.22260000001</v>
      </c>
      <c r="O37" s="12">
        <f t="shared" si="0"/>
        <v>67162.7569</v>
      </c>
      <c r="P37" s="27">
        <f t="shared" si="2"/>
        <v>40751.465700000015</v>
      </c>
      <c r="Q37" s="28">
        <f t="shared" si="3"/>
        <v>3246031.6922</v>
      </c>
    </row>
    <row r="38" spans="1:17" ht="15" customHeight="1">
      <c r="A38" s="35" t="s">
        <v>14</v>
      </c>
      <c r="B38" s="11">
        <f>SUM(B26:B37)</f>
        <v>129911.4311</v>
      </c>
      <c r="C38" s="11">
        <f>SUM(C26:C37)</f>
        <v>133065.9818</v>
      </c>
      <c r="D38" s="11">
        <f>SUM(D26:D37)</f>
        <v>-3154.5507000000007</v>
      </c>
      <c r="E38" s="13"/>
      <c r="F38" s="11">
        <f>SUM(F26:F37)</f>
        <v>30124.908</v>
      </c>
      <c r="G38" s="11">
        <f>SUM(G26:G37)</f>
        <v>18780.785099999997</v>
      </c>
      <c r="H38" s="11">
        <f>SUM(H26:H37)</f>
        <v>11344.122899999998</v>
      </c>
      <c r="I38" s="13"/>
      <c r="J38" s="11">
        <f>SUM(J26:J37)</f>
        <v>3519.4266000000007</v>
      </c>
      <c r="K38" s="11">
        <f>SUM(K26:K37)</f>
        <v>1872.4626000000003</v>
      </c>
      <c r="L38" s="11">
        <f>SUM(L26:L37)</f>
        <v>1646.964</v>
      </c>
      <c r="M38" s="13"/>
      <c r="N38" s="11">
        <f>SUM(N26:N37)</f>
        <v>899942.6724</v>
      </c>
      <c r="O38" s="11">
        <f>SUM(O26:O37)</f>
        <v>815694.0069</v>
      </c>
      <c r="P38" s="12">
        <f>SUM(P26:P37)</f>
        <v>84248.6655</v>
      </c>
      <c r="Q38" s="13"/>
    </row>
    <row r="39" spans="1:17" ht="10.5">
      <c r="A39" s="29"/>
      <c r="B39" s="30"/>
      <c r="C39" s="30"/>
      <c r="D39" s="30"/>
      <c r="E39" s="2"/>
      <c r="F39" s="30"/>
      <c r="G39" s="30"/>
      <c r="H39" s="30"/>
      <c r="I39" s="30"/>
      <c r="J39" s="30"/>
      <c r="K39" s="30"/>
      <c r="L39" s="30"/>
      <c r="M39" s="30"/>
      <c r="N39" s="2"/>
      <c r="O39" s="2"/>
      <c r="P39" s="2"/>
      <c r="Q39" s="2"/>
    </row>
    <row r="40" spans="1:17" ht="12.75">
      <c r="A40" s="29"/>
      <c r="B40" s="59" t="s">
        <v>30</v>
      </c>
      <c r="C40" s="60"/>
      <c r="D40" s="60"/>
      <c r="E40" s="61"/>
      <c r="F40" s="59" t="s">
        <v>31</v>
      </c>
      <c r="G40" s="60"/>
      <c r="H40" s="60"/>
      <c r="I40" s="61"/>
      <c r="J40" s="30"/>
      <c r="K40" s="30"/>
      <c r="L40" s="30"/>
      <c r="M40" s="30"/>
      <c r="N40" s="2"/>
      <c r="O40" s="2"/>
      <c r="P40" s="2"/>
      <c r="Q40" s="2"/>
    </row>
    <row r="41" spans="1:17" ht="12.75">
      <c r="A41" s="34" t="s">
        <v>1</v>
      </c>
      <c r="B41" s="59" t="s">
        <v>32</v>
      </c>
      <c r="C41" s="60"/>
      <c r="D41" s="60"/>
      <c r="E41" s="61"/>
      <c r="F41" s="59" t="s">
        <v>33</v>
      </c>
      <c r="G41" s="60"/>
      <c r="H41" s="60"/>
      <c r="I41" s="61"/>
      <c r="J41" s="30"/>
      <c r="K41" s="30"/>
      <c r="L41" s="30"/>
      <c r="M41" s="30"/>
      <c r="N41" s="2"/>
      <c r="O41" s="2"/>
      <c r="P41" s="2"/>
      <c r="Q41" s="2"/>
    </row>
    <row r="42" spans="1:17" ht="10.5">
      <c r="A42" s="35"/>
      <c r="B42" s="6" t="s">
        <v>15</v>
      </c>
      <c r="C42" s="7" t="s">
        <v>16</v>
      </c>
      <c r="D42" s="8" t="s">
        <v>17</v>
      </c>
      <c r="E42" s="9" t="s">
        <v>18</v>
      </c>
      <c r="F42" s="6" t="s">
        <v>15</v>
      </c>
      <c r="G42" s="7" t="s">
        <v>16</v>
      </c>
      <c r="H42" s="8" t="s">
        <v>17</v>
      </c>
      <c r="I42" s="9" t="s">
        <v>18</v>
      </c>
      <c r="J42" s="30"/>
      <c r="K42" s="30"/>
      <c r="L42" s="30"/>
      <c r="M42" s="30"/>
      <c r="N42" s="2"/>
      <c r="O42" s="2"/>
      <c r="P42" s="2"/>
      <c r="Q42" s="2"/>
    </row>
    <row r="43" spans="1:17" ht="10.5">
      <c r="A43" s="36" t="s">
        <v>2</v>
      </c>
      <c r="B43" s="43">
        <v>2143.7913</v>
      </c>
      <c r="C43" s="43">
        <v>1000.8127</v>
      </c>
      <c r="D43" s="43">
        <v>1142.9786</v>
      </c>
      <c r="E43" s="43">
        <v>227916.4818</v>
      </c>
      <c r="F43" s="43">
        <v>4018.3685</v>
      </c>
      <c r="G43" s="43">
        <v>4898.1882</v>
      </c>
      <c r="H43" s="43">
        <v>-879.8196999999996</v>
      </c>
      <c r="I43" s="47">
        <v>99605.6167</v>
      </c>
      <c r="J43" s="30"/>
      <c r="K43" s="30"/>
      <c r="L43" s="30"/>
      <c r="M43" s="30"/>
      <c r="N43" s="2"/>
      <c r="O43" s="2"/>
      <c r="P43" s="2"/>
      <c r="Q43" s="2"/>
    </row>
    <row r="44" spans="1:17" ht="10.5">
      <c r="A44" s="37" t="s">
        <v>3</v>
      </c>
      <c r="B44" s="46">
        <v>2282.7316</v>
      </c>
      <c r="C44" s="46">
        <v>887.4714</v>
      </c>
      <c r="D44" s="46">
        <v>1395.2602000000002</v>
      </c>
      <c r="E44" s="46">
        <v>239779.5188</v>
      </c>
      <c r="F44" s="46">
        <v>4483.773</v>
      </c>
      <c r="G44" s="46">
        <v>4273.9471</v>
      </c>
      <c r="H44" s="46">
        <v>209.82589999999982</v>
      </c>
      <c r="I44" s="47">
        <v>100269.135</v>
      </c>
      <c r="J44" s="30"/>
      <c r="K44" s="30"/>
      <c r="L44" s="30"/>
      <c r="M44" s="30"/>
      <c r="N44" s="2"/>
      <c r="O44" s="2"/>
      <c r="P44" s="2"/>
      <c r="Q44" s="2"/>
    </row>
    <row r="45" spans="1:17" ht="10.5">
      <c r="A45" s="37" t="s">
        <v>4</v>
      </c>
      <c r="B45" s="46">
        <v>2568.6694</v>
      </c>
      <c r="C45" s="46">
        <v>971.076</v>
      </c>
      <c r="D45" s="46">
        <v>1597.5934000000002</v>
      </c>
      <c r="E45" s="46">
        <v>244935.1378</v>
      </c>
      <c r="F45" s="46">
        <v>5509.9705</v>
      </c>
      <c r="G45" s="46">
        <v>4513.7501</v>
      </c>
      <c r="H45" s="46">
        <v>996.2204000000002</v>
      </c>
      <c r="I45" s="48">
        <v>101330.9254</v>
      </c>
      <c r="J45" s="30"/>
      <c r="K45" s="30"/>
      <c r="L45" s="30"/>
      <c r="M45" s="30"/>
      <c r="N45" s="2"/>
      <c r="O45" s="2"/>
      <c r="P45" s="2"/>
      <c r="Q45" s="2"/>
    </row>
    <row r="46" spans="1:17" ht="10.5">
      <c r="A46" s="37" t="s">
        <v>5</v>
      </c>
      <c r="B46" s="46">
        <v>3017.764</v>
      </c>
      <c r="C46" s="46">
        <v>847.5265</v>
      </c>
      <c r="D46" s="46">
        <v>2170.2375</v>
      </c>
      <c r="E46" s="46">
        <v>246227.8918</v>
      </c>
      <c r="F46" s="46">
        <v>4961.2231</v>
      </c>
      <c r="G46" s="46">
        <v>4131.3722</v>
      </c>
      <c r="H46" s="46">
        <v>829.8509000000004</v>
      </c>
      <c r="I46" s="47">
        <v>101781.8229</v>
      </c>
      <c r="J46" s="30"/>
      <c r="K46" s="30"/>
      <c r="L46" s="30"/>
      <c r="M46" s="30"/>
      <c r="N46" s="2"/>
      <c r="O46" s="2"/>
      <c r="P46" s="2"/>
      <c r="Q46" s="2"/>
    </row>
    <row r="47" spans="1:17" ht="10.5">
      <c r="A47" s="37" t="s">
        <v>6</v>
      </c>
      <c r="B47" s="46">
        <v>2431.8376</v>
      </c>
      <c r="C47" s="46">
        <v>886.7678</v>
      </c>
      <c r="D47" s="46">
        <v>1545.0697999999998</v>
      </c>
      <c r="E47" s="46">
        <v>251074.3164</v>
      </c>
      <c r="F47" s="46">
        <v>4779.6515</v>
      </c>
      <c r="G47" s="46">
        <v>3843.7141</v>
      </c>
      <c r="H47" s="46">
        <v>935.9373999999998</v>
      </c>
      <c r="I47" s="47">
        <v>104110.996</v>
      </c>
      <c r="J47" s="30"/>
      <c r="K47" s="30"/>
      <c r="L47" s="30"/>
      <c r="M47" s="30"/>
      <c r="N47" s="2"/>
      <c r="O47" s="2"/>
      <c r="P47" s="2"/>
      <c r="Q47" s="2"/>
    </row>
    <row r="48" spans="1:17" ht="10.5">
      <c r="A48" s="37" t="s">
        <v>7</v>
      </c>
      <c r="B48" s="46">
        <v>1458.5891</v>
      </c>
      <c r="C48" s="46">
        <v>842.2241</v>
      </c>
      <c r="D48" s="46">
        <v>616.3649999999999</v>
      </c>
      <c r="E48" s="46">
        <v>240964.8272</v>
      </c>
      <c r="F48" s="46">
        <v>3550.7417</v>
      </c>
      <c r="G48" s="46">
        <v>4479.7629</v>
      </c>
      <c r="H48" s="46">
        <v>-929.0211999999997</v>
      </c>
      <c r="I48" s="47">
        <v>102003.1212</v>
      </c>
      <c r="J48" s="30"/>
      <c r="K48" s="30"/>
      <c r="L48" s="30"/>
      <c r="M48" s="30"/>
      <c r="N48" s="2"/>
      <c r="O48" s="2"/>
      <c r="P48" s="2"/>
      <c r="Q48" s="2"/>
    </row>
    <row r="49" spans="1:17" ht="10.5">
      <c r="A49" s="37" t="s">
        <v>8</v>
      </c>
      <c r="B49" s="46">
        <v>959.81</v>
      </c>
      <c r="C49" s="46">
        <v>704.1544</v>
      </c>
      <c r="D49" s="46">
        <v>255.65559999999994</v>
      </c>
      <c r="E49" s="46">
        <v>247503.3707</v>
      </c>
      <c r="F49" s="46">
        <v>2450.5657</v>
      </c>
      <c r="G49" s="46">
        <v>2621.3824</v>
      </c>
      <c r="H49" s="46">
        <v>-170.81669999999986</v>
      </c>
      <c r="I49" s="47">
        <v>102435.1161</v>
      </c>
      <c r="J49" s="30"/>
      <c r="K49" s="30"/>
      <c r="L49" s="30"/>
      <c r="M49" s="30"/>
      <c r="N49" s="2"/>
      <c r="O49" s="2"/>
      <c r="P49" s="2"/>
      <c r="Q49" s="2"/>
    </row>
    <row r="50" spans="1:17" ht="10.5">
      <c r="A50" s="37" t="s">
        <v>9</v>
      </c>
      <c r="B50" s="46">
        <v>974.3671</v>
      </c>
      <c r="C50" s="46">
        <v>737.3725</v>
      </c>
      <c r="D50" s="46">
        <v>236.9946000000001</v>
      </c>
      <c r="E50" s="46">
        <v>235465.7142</v>
      </c>
      <c r="F50" s="46">
        <v>2011.6719</v>
      </c>
      <c r="G50" s="46">
        <v>3965.9759</v>
      </c>
      <c r="H50" s="46">
        <v>-1954.3039999999999</v>
      </c>
      <c r="I50" s="48">
        <v>99638.1095</v>
      </c>
      <c r="J50" s="30"/>
      <c r="K50" s="30"/>
      <c r="L50" s="30"/>
      <c r="M50" s="30"/>
      <c r="N50" s="2"/>
      <c r="O50" s="2"/>
      <c r="P50" s="2"/>
      <c r="Q50" s="2"/>
    </row>
    <row r="51" spans="1:17" ht="10.5">
      <c r="A51" s="37" t="s">
        <v>10</v>
      </c>
      <c r="B51" s="46">
        <v>1135.5214</v>
      </c>
      <c r="C51" s="46">
        <v>712.4839</v>
      </c>
      <c r="D51" s="46">
        <v>423.03750000000014</v>
      </c>
      <c r="E51" s="46">
        <v>227539.6777</v>
      </c>
      <c r="F51" s="46">
        <v>1511.8483</v>
      </c>
      <c r="G51" s="46">
        <v>3981.5708</v>
      </c>
      <c r="H51" s="46">
        <v>-2469.7225</v>
      </c>
      <c r="I51" s="47">
        <v>95855.416</v>
      </c>
      <c r="J51" s="30"/>
      <c r="K51" s="30"/>
      <c r="L51" s="30"/>
      <c r="M51" s="30"/>
      <c r="N51" s="2"/>
      <c r="O51" s="2"/>
      <c r="P51" s="2"/>
      <c r="Q51" s="2"/>
    </row>
    <row r="52" spans="1:17" ht="10.5">
      <c r="A52" s="37" t="s">
        <v>11</v>
      </c>
      <c r="B52" s="46">
        <v>1273.6172</v>
      </c>
      <c r="C52" s="46">
        <v>767.4719</v>
      </c>
      <c r="D52" s="46">
        <v>506.1452999999999</v>
      </c>
      <c r="E52" s="46">
        <v>241616.1351</v>
      </c>
      <c r="F52" s="46">
        <v>1858.5396</v>
      </c>
      <c r="G52" s="46">
        <v>3116.1174</v>
      </c>
      <c r="H52" s="46">
        <v>-1257.5778</v>
      </c>
      <c r="I52" s="47">
        <v>95548.68</v>
      </c>
      <c r="J52" s="56"/>
      <c r="K52" s="30"/>
      <c r="L52" s="30"/>
      <c r="M52" s="30"/>
      <c r="N52" s="2"/>
      <c r="O52" s="2"/>
      <c r="P52" s="2"/>
      <c r="Q52" s="2"/>
    </row>
    <row r="53" spans="1:17" ht="10.5">
      <c r="A53" s="37" t="s">
        <v>12</v>
      </c>
      <c r="B53" s="46">
        <v>1840.2403</v>
      </c>
      <c r="C53" s="46">
        <v>1358.5692</v>
      </c>
      <c r="D53" s="46">
        <v>481.6711</v>
      </c>
      <c r="E53" s="46">
        <v>245139.3625</v>
      </c>
      <c r="F53" s="46">
        <v>2073.4535</v>
      </c>
      <c r="G53" s="46">
        <v>3980.4561</v>
      </c>
      <c r="H53" s="46">
        <v>-1907.0025999999998</v>
      </c>
      <c r="I53" s="47">
        <v>93561.5637</v>
      </c>
      <c r="J53" s="56"/>
      <c r="K53" s="30"/>
      <c r="L53" s="30"/>
      <c r="M53" s="30"/>
      <c r="N53" s="2"/>
      <c r="O53" s="2"/>
      <c r="P53" s="2"/>
      <c r="Q53" s="2"/>
    </row>
    <row r="54" spans="1:17" ht="10.5">
      <c r="A54" s="38" t="s">
        <v>13</v>
      </c>
      <c r="B54" s="52">
        <v>6859.9216</v>
      </c>
      <c r="C54" s="52">
        <v>806.5464</v>
      </c>
      <c r="D54" s="53">
        <v>6053.3751999999995</v>
      </c>
      <c r="E54" s="52">
        <v>243321.4067</v>
      </c>
      <c r="F54" s="52">
        <v>3581.102</v>
      </c>
      <c r="G54" s="52">
        <v>5279.6957</v>
      </c>
      <c r="H54" s="53">
        <v>-1698.5937000000004</v>
      </c>
      <c r="I54" s="57">
        <v>91118.9</v>
      </c>
      <c r="J54" s="30"/>
      <c r="K54" s="30"/>
      <c r="L54" s="30"/>
      <c r="M54" s="30"/>
      <c r="N54" s="2"/>
      <c r="O54" s="2"/>
      <c r="P54" s="2"/>
      <c r="Q54" s="2"/>
    </row>
    <row r="55" spans="1:17" ht="10.5">
      <c r="A55" s="35" t="s">
        <v>14</v>
      </c>
      <c r="B55" s="11">
        <f>SUM(B43:B54)</f>
        <v>26946.8606</v>
      </c>
      <c r="C55" s="11">
        <f>SUM(C43:C54)</f>
        <v>10522.476799999999</v>
      </c>
      <c r="D55" s="11">
        <f>SUM(D43:D54)</f>
        <v>16424.3838</v>
      </c>
      <c r="E55" s="13"/>
      <c r="F55" s="11">
        <f>SUM(F43:F54)</f>
        <v>40790.9093</v>
      </c>
      <c r="G55" s="11">
        <f>SUM(G43:G54)</f>
        <v>49085.9329</v>
      </c>
      <c r="H55" s="11">
        <f>SUM(H43:H54)</f>
        <v>-8295.023599999999</v>
      </c>
      <c r="I55" s="13"/>
      <c r="J55" s="30"/>
      <c r="K55" s="30"/>
      <c r="L55" s="30"/>
      <c r="M55" s="30"/>
      <c r="N55" s="2"/>
      <c r="O55" s="2"/>
      <c r="P55" s="2"/>
      <c r="Q55" s="2"/>
    </row>
    <row r="56" spans="1:17" ht="10.5">
      <c r="A56" s="29"/>
      <c r="B56" s="30"/>
      <c r="C56" s="30"/>
      <c r="D56" s="30"/>
      <c r="E56" s="2"/>
      <c r="F56" s="30"/>
      <c r="G56" s="30"/>
      <c r="H56" s="30"/>
      <c r="I56" s="30"/>
      <c r="J56" s="30"/>
      <c r="K56" s="30"/>
      <c r="L56" s="30"/>
      <c r="M56" s="30"/>
      <c r="N56" s="2"/>
      <c r="O56" s="2"/>
      <c r="P56" s="2"/>
      <c r="Q56" s="2"/>
    </row>
    <row r="57" spans="1:17" ht="10.5">
      <c r="A57" s="40" t="s">
        <v>26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17" ht="10.5">
      <c r="A58" s="55" t="s">
        <v>29</v>
      </c>
      <c r="B58" s="31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0.5">
      <c r="A59" s="3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0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5">
      <c r="A61" s="3" t="s">
        <v>35</v>
      </c>
      <c r="B61" s="2"/>
      <c r="C61" s="2"/>
      <c r="D61" s="2"/>
      <c r="E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0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0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1:17" ht="10.5">
      <c r="A64" s="5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1:17" ht="12.75">
      <c r="A65" s="34" t="s">
        <v>1</v>
      </c>
      <c r="B65" s="59" t="s">
        <v>19</v>
      </c>
      <c r="C65" s="60"/>
      <c r="D65" s="60"/>
      <c r="E65" s="61"/>
      <c r="F65" s="59" t="s">
        <v>20</v>
      </c>
      <c r="G65" s="60" t="s">
        <v>0</v>
      </c>
      <c r="H65" s="60"/>
      <c r="I65" s="61"/>
      <c r="J65" s="59" t="s">
        <v>21</v>
      </c>
      <c r="K65" s="60" t="s">
        <v>0</v>
      </c>
      <c r="L65" s="60"/>
      <c r="M65" s="61"/>
      <c r="N65" s="2"/>
      <c r="O65" s="2"/>
      <c r="P65" s="2"/>
      <c r="Q65" s="2"/>
    </row>
    <row r="66" spans="1:17" ht="10.5">
      <c r="A66" s="35"/>
      <c r="B66" s="6" t="s">
        <v>15</v>
      </c>
      <c r="C66" s="7" t="s">
        <v>16</v>
      </c>
      <c r="D66" s="8" t="s">
        <v>17</v>
      </c>
      <c r="E66" s="9" t="s">
        <v>18</v>
      </c>
      <c r="F66" s="6" t="s">
        <v>15</v>
      </c>
      <c r="G66" s="7" t="s">
        <v>16</v>
      </c>
      <c r="H66" s="8" t="s">
        <v>17</v>
      </c>
      <c r="I66" s="9" t="s">
        <v>18</v>
      </c>
      <c r="J66" s="6" t="s">
        <v>15</v>
      </c>
      <c r="K66" s="7" t="s">
        <v>16</v>
      </c>
      <c r="L66" s="8" t="s">
        <v>17</v>
      </c>
      <c r="M66" s="9" t="s">
        <v>18</v>
      </c>
      <c r="N66" s="2"/>
      <c r="O66" s="2"/>
      <c r="P66" s="2"/>
      <c r="Q66" s="2"/>
    </row>
    <row r="67" spans="1:17" ht="10.5">
      <c r="A67" s="36" t="s">
        <v>2</v>
      </c>
      <c r="B67" s="42">
        <v>35557.3026</v>
      </c>
      <c r="C67" s="43">
        <v>28353.4608</v>
      </c>
      <c r="D67" s="43">
        <v>7203.841800000002</v>
      </c>
      <c r="E67" s="44">
        <v>1212091.6674</v>
      </c>
      <c r="F67" s="42">
        <v>14771.4676</v>
      </c>
      <c r="G67" s="43">
        <v>6597.4079</v>
      </c>
      <c r="H67" s="43">
        <v>8174.0597</v>
      </c>
      <c r="I67" s="44">
        <v>559760.3359</v>
      </c>
      <c r="J67" s="42">
        <v>12471.8114</v>
      </c>
      <c r="K67" s="43">
        <v>11360.4488</v>
      </c>
      <c r="L67" s="43">
        <v>1111.3626000000004</v>
      </c>
      <c r="M67" s="44">
        <v>296536.5471</v>
      </c>
      <c r="N67" s="2"/>
      <c r="O67" s="2"/>
      <c r="P67" s="2"/>
      <c r="Q67" s="2"/>
    </row>
    <row r="68" spans="1:17" ht="10.5">
      <c r="A68" s="37" t="s">
        <v>3</v>
      </c>
      <c r="B68" s="45">
        <v>41434.4856</v>
      </c>
      <c r="C68" s="46">
        <v>32687.2413</v>
      </c>
      <c r="D68" s="46">
        <v>8747.244299999998</v>
      </c>
      <c r="E68" s="47">
        <v>1300872.4578</v>
      </c>
      <c r="F68" s="45">
        <v>19873.0902</v>
      </c>
      <c r="G68" s="46">
        <v>8367.7142</v>
      </c>
      <c r="H68" s="46">
        <v>11505.375999999998</v>
      </c>
      <c r="I68" s="47">
        <v>589287.0995</v>
      </c>
      <c r="J68" s="45">
        <v>15622.8693</v>
      </c>
      <c r="K68" s="46">
        <v>11198.2927</v>
      </c>
      <c r="L68" s="46">
        <v>4424.5766</v>
      </c>
      <c r="M68" s="47">
        <v>301545.2833</v>
      </c>
      <c r="N68" s="2"/>
      <c r="O68" s="2"/>
      <c r="P68" s="2"/>
      <c r="Q68" s="2"/>
    </row>
    <row r="69" spans="1:17" ht="10.5">
      <c r="A69" s="37" t="s">
        <v>4</v>
      </c>
      <c r="B69" s="45">
        <v>34813.1306</v>
      </c>
      <c r="C69" s="46">
        <v>42100.962</v>
      </c>
      <c r="D69" s="46">
        <v>-7287.831400000003</v>
      </c>
      <c r="E69" s="47">
        <v>1314897.2937</v>
      </c>
      <c r="F69" s="45">
        <v>25646.4377</v>
      </c>
      <c r="G69" s="46">
        <v>13306.0555</v>
      </c>
      <c r="H69" s="46">
        <v>12340.382199999998</v>
      </c>
      <c r="I69" s="47">
        <v>610148.457</v>
      </c>
      <c r="J69" s="45">
        <v>17871.0731</v>
      </c>
      <c r="K69" s="46">
        <v>13284.0528</v>
      </c>
      <c r="L69" s="46">
        <v>4587.020300000002</v>
      </c>
      <c r="M69" s="47">
        <v>307208.4147</v>
      </c>
      <c r="N69" s="2"/>
      <c r="O69" s="2"/>
      <c r="P69" s="2"/>
      <c r="Q69" s="2"/>
    </row>
    <row r="70" spans="1:17" ht="10.5">
      <c r="A70" s="37" t="s">
        <v>5</v>
      </c>
      <c r="B70" s="45">
        <v>36525.6032</v>
      </c>
      <c r="C70" s="46">
        <v>35502.3515</v>
      </c>
      <c r="D70" s="46">
        <v>1023.2517000000007</v>
      </c>
      <c r="E70" s="47">
        <v>1319185.1893</v>
      </c>
      <c r="F70" s="45">
        <v>21321.032</v>
      </c>
      <c r="G70" s="46">
        <v>9738.5918</v>
      </c>
      <c r="H70" s="46">
        <v>11582.4402</v>
      </c>
      <c r="I70" s="47">
        <v>620276.2863</v>
      </c>
      <c r="J70" s="45">
        <v>14417.2503</v>
      </c>
      <c r="K70" s="46">
        <v>10531.2901</v>
      </c>
      <c r="L70" s="46">
        <v>3885.9601999999995</v>
      </c>
      <c r="M70" s="47">
        <v>311167.1194</v>
      </c>
      <c r="N70" s="2"/>
      <c r="O70" s="2"/>
      <c r="P70" s="2"/>
      <c r="Q70" s="2"/>
    </row>
    <row r="71" spans="1:17" ht="10.5">
      <c r="A71" s="37" t="s">
        <v>6</v>
      </c>
      <c r="B71" s="45">
        <v>28733.3423</v>
      </c>
      <c r="C71" s="46">
        <v>39703.4629</v>
      </c>
      <c r="D71" s="46">
        <v>-10970.120599999998</v>
      </c>
      <c r="E71" s="48">
        <v>1332380.2016</v>
      </c>
      <c r="F71" s="45">
        <v>15542.5913</v>
      </c>
      <c r="G71" s="46">
        <v>11348.6082</v>
      </c>
      <c r="H71" s="46">
        <v>4193.9830999999995</v>
      </c>
      <c r="I71" s="48">
        <v>628335.2996</v>
      </c>
      <c r="J71" s="45">
        <v>11926.4027</v>
      </c>
      <c r="K71" s="46">
        <v>11179.436</v>
      </c>
      <c r="L71" s="46">
        <v>746.9667000000009</v>
      </c>
      <c r="M71" s="48">
        <v>312255.6677</v>
      </c>
      <c r="N71" s="2"/>
      <c r="O71" s="2"/>
      <c r="P71" s="2"/>
      <c r="Q71" s="2"/>
    </row>
    <row r="72" spans="1:17" ht="10.5">
      <c r="A72" s="37" t="s">
        <v>7</v>
      </c>
      <c r="B72" s="45">
        <v>21245.3748</v>
      </c>
      <c r="C72" s="46">
        <v>40625.7169</v>
      </c>
      <c r="D72" s="46">
        <v>-19380.342099999998</v>
      </c>
      <c r="E72" s="47">
        <v>1237771.0716</v>
      </c>
      <c r="F72" s="45">
        <v>13428.0724</v>
      </c>
      <c r="G72" s="46">
        <v>9947.5673</v>
      </c>
      <c r="H72" s="46">
        <v>3480.5050999999985</v>
      </c>
      <c r="I72" s="47">
        <v>610547.8403</v>
      </c>
      <c r="J72" s="45">
        <v>10530.1339</v>
      </c>
      <c r="K72" s="46">
        <v>13392.1872</v>
      </c>
      <c r="L72" s="46">
        <v>-2862.0532999999996</v>
      </c>
      <c r="M72" s="47">
        <v>306604.3606</v>
      </c>
      <c r="N72" s="2"/>
      <c r="O72" s="2"/>
      <c r="P72" s="2"/>
      <c r="Q72" s="2"/>
    </row>
    <row r="73" spans="1:17" ht="10.5">
      <c r="A73" s="37" t="s">
        <v>8</v>
      </c>
      <c r="B73" s="45">
        <v>22187.8098</v>
      </c>
      <c r="C73" s="46">
        <v>18565.3512</v>
      </c>
      <c r="D73" s="46">
        <v>3622.458599999998</v>
      </c>
      <c r="E73" s="47">
        <v>1283726.4116</v>
      </c>
      <c r="F73" s="45">
        <v>8616.3003</v>
      </c>
      <c r="G73" s="46">
        <v>5636.211</v>
      </c>
      <c r="H73" s="46">
        <v>2980.0893000000005</v>
      </c>
      <c r="I73" s="47">
        <v>626946.2069</v>
      </c>
      <c r="J73" s="45">
        <v>8608.6143</v>
      </c>
      <c r="K73" s="46">
        <v>9068.7631</v>
      </c>
      <c r="L73" s="46">
        <v>-460.14880000000085</v>
      </c>
      <c r="M73" s="47">
        <v>308419.553</v>
      </c>
      <c r="N73" s="2"/>
      <c r="O73" s="2"/>
      <c r="P73" s="2"/>
      <c r="Q73" s="2"/>
    </row>
    <row r="74" spans="1:17" ht="10.5">
      <c r="A74" s="37" t="s">
        <v>9</v>
      </c>
      <c r="B74" s="45">
        <v>20203.7533</v>
      </c>
      <c r="C74" s="46">
        <v>29326.4678</v>
      </c>
      <c r="D74" s="46">
        <v>-9122.714499999998</v>
      </c>
      <c r="E74" s="49">
        <v>1186627.1973</v>
      </c>
      <c r="F74" s="45">
        <v>7926.6154</v>
      </c>
      <c r="G74" s="46">
        <v>7077.0535</v>
      </c>
      <c r="H74" s="46">
        <v>849.5618999999997</v>
      </c>
      <c r="I74" s="49">
        <v>606633.7698</v>
      </c>
      <c r="J74" s="45">
        <v>8662.8561</v>
      </c>
      <c r="K74" s="46">
        <v>9106.4681</v>
      </c>
      <c r="L74" s="46">
        <v>-443.61199999999917</v>
      </c>
      <c r="M74" s="47">
        <v>307264.0534</v>
      </c>
      <c r="N74" s="2"/>
      <c r="O74" s="2"/>
      <c r="P74" s="2"/>
      <c r="Q74" s="2"/>
    </row>
    <row r="75" spans="1:17" ht="10.5">
      <c r="A75" s="37" t="s">
        <v>10</v>
      </c>
      <c r="B75" s="45">
        <v>23134.6832</v>
      </c>
      <c r="C75" s="46">
        <v>32709.6329</v>
      </c>
      <c r="D75" s="46">
        <v>-9574.949700000001</v>
      </c>
      <c r="E75" s="49">
        <v>1125480.4586</v>
      </c>
      <c r="F75" s="45">
        <v>11080.2437</v>
      </c>
      <c r="G75" s="46">
        <v>8909.6631</v>
      </c>
      <c r="H75" s="46">
        <v>2170.580600000001</v>
      </c>
      <c r="I75" s="49">
        <v>592856.3673</v>
      </c>
      <c r="J75" s="45">
        <v>9039.6263</v>
      </c>
      <c r="K75" s="46">
        <v>11615.9796</v>
      </c>
      <c r="L75" s="46">
        <v>-2576.3533000000007</v>
      </c>
      <c r="M75" s="47">
        <v>302024.0361</v>
      </c>
      <c r="N75" s="2"/>
      <c r="O75" s="2"/>
      <c r="P75" s="2"/>
      <c r="Q75" s="2"/>
    </row>
    <row r="76" spans="1:17" ht="10.5">
      <c r="A76" s="37" t="s">
        <v>11</v>
      </c>
      <c r="B76" s="50">
        <v>26204.3972</v>
      </c>
      <c r="C76" s="46">
        <v>23049.0687</v>
      </c>
      <c r="D76" s="46">
        <v>3155.3284999999996</v>
      </c>
      <c r="E76" s="45">
        <v>1218102.545</v>
      </c>
      <c r="F76" s="50">
        <v>10511.1532</v>
      </c>
      <c r="G76" s="46">
        <v>7552.9443</v>
      </c>
      <c r="H76" s="46">
        <v>2958.2089000000005</v>
      </c>
      <c r="I76" s="45">
        <v>619489.3932</v>
      </c>
      <c r="J76" s="50">
        <v>8833.2165</v>
      </c>
      <c r="K76" s="46">
        <v>11461.0664</v>
      </c>
      <c r="L76" s="46">
        <v>-2627.8498999999993</v>
      </c>
      <c r="M76" s="47">
        <v>301476.0258</v>
      </c>
      <c r="N76" s="2"/>
      <c r="O76" s="2"/>
      <c r="P76" s="2"/>
      <c r="Q76" s="2"/>
    </row>
    <row r="77" spans="1:17" ht="10.5">
      <c r="A77" s="37" t="s">
        <v>12</v>
      </c>
      <c r="B77" s="50">
        <v>33400.2873</v>
      </c>
      <c r="C77" s="46">
        <v>23402.1385</v>
      </c>
      <c r="D77" s="46">
        <v>9998.148800000003</v>
      </c>
      <c r="E77" s="45">
        <v>1260036.5668</v>
      </c>
      <c r="F77" s="50">
        <v>12140.2782</v>
      </c>
      <c r="G77" s="46">
        <v>8358.3237</v>
      </c>
      <c r="H77" s="46">
        <v>3781.9545</v>
      </c>
      <c r="I77" s="45">
        <v>629093.4937</v>
      </c>
      <c r="J77" s="50">
        <v>6648.1742</v>
      </c>
      <c r="K77" s="46">
        <v>11993.474</v>
      </c>
      <c r="L77" s="46">
        <v>-5345.2998</v>
      </c>
      <c r="M77" s="47">
        <v>296227.6051</v>
      </c>
      <c r="N77" s="2"/>
      <c r="O77" s="2"/>
      <c r="P77" s="2"/>
      <c r="Q77" s="2"/>
    </row>
    <row r="78" spans="1:17" ht="10.5">
      <c r="A78" s="38" t="s">
        <v>13</v>
      </c>
      <c r="B78" s="51">
        <v>30264.0069</v>
      </c>
      <c r="C78" s="52">
        <v>27473.0761</v>
      </c>
      <c r="D78" s="53">
        <v>2790.930800000002</v>
      </c>
      <c r="E78" s="54">
        <v>1215953.7248</v>
      </c>
      <c r="F78" s="51">
        <v>10488.5404</v>
      </c>
      <c r="G78" s="52">
        <v>8046.5827</v>
      </c>
      <c r="H78" s="53">
        <v>2441.9577</v>
      </c>
      <c r="I78" s="54">
        <v>617044.1137</v>
      </c>
      <c r="J78" s="51">
        <v>9746.0827</v>
      </c>
      <c r="K78" s="52">
        <v>14471.3321</v>
      </c>
      <c r="L78" s="53">
        <v>-4725.249399999999</v>
      </c>
      <c r="M78" s="54">
        <v>289288.1234</v>
      </c>
      <c r="N78" s="2"/>
      <c r="O78" s="2"/>
      <c r="P78" s="2"/>
      <c r="Q78" s="2"/>
    </row>
    <row r="79" spans="1:17" ht="10.5">
      <c r="A79" s="35" t="s">
        <v>14</v>
      </c>
      <c r="B79" s="11">
        <f>SUM(B67:B78)</f>
        <v>353704.1768</v>
      </c>
      <c r="C79" s="11">
        <f>SUM(C67:C78)</f>
        <v>373498.9306</v>
      </c>
      <c r="D79" s="11">
        <f>SUM(D67:D78)</f>
        <v>-19794.753799999995</v>
      </c>
      <c r="E79" s="13"/>
      <c r="F79" s="11">
        <f>SUM(F67:F78)</f>
        <v>171345.8224</v>
      </c>
      <c r="G79" s="11">
        <f>SUM(G67:G78)</f>
        <v>104886.72320000001</v>
      </c>
      <c r="H79" s="11">
        <f>SUM(H67:H78)</f>
        <v>66459.09919999998</v>
      </c>
      <c r="I79" s="13"/>
      <c r="J79" s="11">
        <f>SUM(J67:J78)</f>
        <v>134378.11080000002</v>
      </c>
      <c r="K79" s="11">
        <f>SUM(K67:K78)</f>
        <v>138662.7909</v>
      </c>
      <c r="L79" s="11">
        <f>SUM(L67:L78)</f>
        <v>-4284.680099999995</v>
      </c>
      <c r="M79" s="13"/>
      <c r="N79" s="2"/>
      <c r="O79" s="2"/>
      <c r="P79" s="2"/>
      <c r="Q79" s="2"/>
    </row>
    <row r="80" spans="1:17" ht="10.5">
      <c r="A80" s="14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2"/>
      <c r="O80" s="2"/>
      <c r="P80" s="2"/>
      <c r="Q80" s="2"/>
    </row>
    <row r="81" spans="1:18" ht="12.75">
      <c r="A81" s="34" t="s">
        <v>1</v>
      </c>
      <c r="B81" s="59" t="s">
        <v>22</v>
      </c>
      <c r="C81" s="60" t="s">
        <v>0</v>
      </c>
      <c r="D81" s="60"/>
      <c r="E81" s="61"/>
      <c r="F81" s="59" t="s">
        <v>23</v>
      </c>
      <c r="G81" s="60" t="s">
        <v>0</v>
      </c>
      <c r="H81" s="60"/>
      <c r="I81" s="61"/>
      <c r="J81" s="59" t="s">
        <v>24</v>
      </c>
      <c r="K81" s="60" t="s">
        <v>0</v>
      </c>
      <c r="L81" s="60"/>
      <c r="M81" s="61"/>
      <c r="N81" s="59" t="s">
        <v>25</v>
      </c>
      <c r="O81" s="60" t="s">
        <v>0</v>
      </c>
      <c r="P81" s="60"/>
      <c r="Q81" s="61"/>
      <c r="R81" s="33"/>
    </row>
    <row r="82" spans="1:18" ht="10.5">
      <c r="A82" s="35"/>
      <c r="B82" s="6" t="s">
        <v>15</v>
      </c>
      <c r="C82" s="7" t="s">
        <v>16</v>
      </c>
      <c r="D82" s="8" t="s">
        <v>17</v>
      </c>
      <c r="E82" s="9" t="s">
        <v>18</v>
      </c>
      <c r="F82" s="6" t="s">
        <v>15</v>
      </c>
      <c r="G82" s="7" t="s">
        <v>16</v>
      </c>
      <c r="H82" s="8" t="s">
        <v>17</v>
      </c>
      <c r="I82" s="9" t="s">
        <v>18</v>
      </c>
      <c r="J82" s="6" t="s">
        <v>15</v>
      </c>
      <c r="K82" s="7" t="s">
        <v>16</v>
      </c>
      <c r="L82" s="8" t="s">
        <v>17</v>
      </c>
      <c r="M82" s="9" t="s">
        <v>18</v>
      </c>
      <c r="N82" s="6" t="s">
        <v>15</v>
      </c>
      <c r="O82" s="7" t="s">
        <v>16</v>
      </c>
      <c r="P82" s="8" t="s">
        <v>17</v>
      </c>
      <c r="Q82" s="9" t="s">
        <v>18</v>
      </c>
      <c r="R82" s="33"/>
    </row>
    <row r="83" spans="1:18" ht="10.5">
      <c r="A83" s="36" t="s">
        <v>2</v>
      </c>
      <c r="B83" s="42">
        <v>8602.9889</v>
      </c>
      <c r="C83" s="43">
        <v>10524.0106</v>
      </c>
      <c r="D83" s="43">
        <v>-1921.0216999999993</v>
      </c>
      <c r="E83" s="44">
        <v>230131.7833</v>
      </c>
      <c r="F83" s="42">
        <v>1785.4972</v>
      </c>
      <c r="G83" s="43">
        <v>1583.2121</v>
      </c>
      <c r="H83" s="43">
        <v>202.28510000000006</v>
      </c>
      <c r="I83" s="44">
        <v>36413.0335</v>
      </c>
      <c r="J83" s="42">
        <v>115.333</v>
      </c>
      <c r="K83" s="43">
        <v>89.2715</v>
      </c>
      <c r="L83" s="43">
        <v>26.061499999999995</v>
      </c>
      <c r="M83" s="44">
        <v>9136.315</v>
      </c>
      <c r="N83" s="16">
        <f>B67+F67+J67+B83+F83+J83</f>
        <v>73304.4007</v>
      </c>
      <c r="O83" s="17">
        <f>C67+G67+K67+C83+G83+K83</f>
        <v>58507.8117</v>
      </c>
      <c r="P83" s="17">
        <f>+N83-O83</f>
        <v>14796.589</v>
      </c>
      <c r="Q83" s="18">
        <f>E67+I67+M67+E83+I83+M83</f>
        <v>2344069.6822</v>
      </c>
      <c r="R83" s="33"/>
    </row>
    <row r="84" spans="1:18" ht="10.5">
      <c r="A84" s="37" t="s">
        <v>3</v>
      </c>
      <c r="B84" s="45">
        <v>8213.8569</v>
      </c>
      <c r="C84" s="46">
        <v>15796.672</v>
      </c>
      <c r="D84" s="46">
        <v>-7582.8151</v>
      </c>
      <c r="E84" s="47">
        <v>222625.4058</v>
      </c>
      <c r="F84" s="45">
        <v>2754.4477</v>
      </c>
      <c r="G84" s="46">
        <v>1474.8156</v>
      </c>
      <c r="H84" s="46">
        <v>1279.6321000000003</v>
      </c>
      <c r="I84" s="47">
        <v>38029.5119</v>
      </c>
      <c r="J84" s="45">
        <v>106.7575</v>
      </c>
      <c r="K84" s="46">
        <v>118.8712</v>
      </c>
      <c r="L84" s="46">
        <v>-12.113700000000009</v>
      </c>
      <c r="M84" s="47">
        <v>9224.1042</v>
      </c>
      <c r="N84" s="19">
        <f aca="true" t="shared" si="4" ref="N84:O89">B68+F68+J68+B84+F84+J84</f>
        <v>88005.50720000001</v>
      </c>
      <c r="O84" s="20">
        <f t="shared" si="4"/>
        <v>69643.607</v>
      </c>
      <c r="P84" s="20">
        <f aca="true" t="shared" si="5" ref="P84:P89">+N84-O84</f>
        <v>18361.900200000004</v>
      </c>
      <c r="Q84" s="21">
        <f aca="true" t="shared" si="6" ref="Q84:Q89">E68+I68+M68+E84+I84+M84</f>
        <v>2461583.8624999993</v>
      </c>
      <c r="R84" s="33"/>
    </row>
    <row r="85" spans="1:18" ht="10.5">
      <c r="A85" s="37" t="s">
        <v>4</v>
      </c>
      <c r="B85" s="45">
        <v>10526.7671</v>
      </c>
      <c r="C85" s="46">
        <v>13442.5045</v>
      </c>
      <c r="D85" s="46">
        <v>-2915.7374</v>
      </c>
      <c r="E85" s="47">
        <v>219129.66</v>
      </c>
      <c r="F85" s="45">
        <v>3663.4854</v>
      </c>
      <c r="G85" s="46">
        <v>1601.7916</v>
      </c>
      <c r="H85" s="46">
        <v>2061.6938</v>
      </c>
      <c r="I85" s="47">
        <v>40458.099</v>
      </c>
      <c r="J85" s="45">
        <v>81.6528</v>
      </c>
      <c r="K85" s="46">
        <v>175.6719</v>
      </c>
      <c r="L85" s="46">
        <v>-94.0191</v>
      </c>
      <c r="M85" s="47">
        <v>9126.7115</v>
      </c>
      <c r="N85" s="19">
        <f t="shared" si="4"/>
        <v>92602.54669999999</v>
      </c>
      <c r="O85" s="20">
        <f t="shared" si="4"/>
        <v>83911.0383</v>
      </c>
      <c r="P85" s="20">
        <f t="shared" si="5"/>
        <v>8691.508399999992</v>
      </c>
      <c r="Q85" s="21">
        <f t="shared" si="6"/>
        <v>2500968.6359000006</v>
      </c>
      <c r="R85" s="33"/>
    </row>
    <row r="86" spans="1:18" ht="10.5">
      <c r="A86" s="37" t="s">
        <v>5</v>
      </c>
      <c r="B86" s="45">
        <v>9825.2175</v>
      </c>
      <c r="C86" s="46">
        <v>9447.7231</v>
      </c>
      <c r="D86" s="46">
        <v>377.4944000000014</v>
      </c>
      <c r="E86" s="47">
        <v>219964.8747</v>
      </c>
      <c r="F86" s="45">
        <v>3543.2297</v>
      </c>
      <c r="G86" s="46">
        <v>2212.1664</v>
      </c>
      <c r="H86" s="46">
        <v>1331.0632999999998</v>
      </c>
      <c r="I86" s="47">
        <v>41678.9388</v>
      </c>
      <c r="J86" s="45">
        <v>1624.4032</v>
      </c>
      <c r="K86" s="46">
        <v>81.5934</v>
      </c>
      <c r="L86" s="46">
        <v>1542.8098</v>
      </c>
      <c r="M86" s="47">
        <v>11104.9214</v>
      </c>
      <c r="N86" s="19">
        <f t="shared" si="4"/>
        <v>87256.7359</v>
      </c>
      <c r="O86" s="20">
        <f t="shared" si="4"/>
        <v>67513.7163</v>
      </c>
      <c r="P86" s="20">
        <f t="shared" si="5"/>
        <v>19743.0196</v>
      </c>
      <c r="Q86" s="21">
        <f t="shared" si="6"/>
        <v>2523377.3299000002</v>
      </c>
      <c r="R86" s="33"/>
    </row>
    <row r="87" spans="1:18" ht="10.5">
      <c r="A87" s="37" t="s">
        <v>6</v>
      </c>
      <c r="B87" s="45">
        <v>11799.4204</v>
      </c>
      <c r="C87" s="46">
        <v>8182.0758</v>
      </c>
      <c r="D87" s="46">
        <v>3617.3446000000013</v>
      </c>
      <c r="E87" s="48">
        <v>223782.1945</v>
      </c>
      <c r="F87" s="45">
        <v>3103.4286</v>
      </c>
      <c r="G87" s="46">
        <v>1942.8497</v>
      </c>
      <c r="H87" s="46">
        <v>1160.5789000000002</v>
      </c>
      <c r="I87" s="48">
        <v>42872.7575</v>
      </c>
      <c r="J87" s="45">
        <v>117.8006</v>
      </c>
      <c r="K87" s="46">
        <v>89.5081</v>
      </c>
      <c r="L87" s="46">
        <v>28.292500000000004</v>
      </c>
      <c r="M87" s="48">
        <v>11006.1709</v>
      </c>
      <c r="N87" s="19">
        <f t="shared" si="4"/>
        <v>71222.9859</v>
      </c>
      <c r="O87" s="20">
        <f t="shared" si="4"/>
        <v>72445.94070000002</v>
      </c>
      <c r="P87" s="20">
        <f t="shared" si="5"/>
        <v>-1222.9548000000214</v>
      </c>
      <c r="Q87" s="22">
        <f t="shared" si="6"/>
        <v>2550632.2918</v>
      </c>
      <c r="R87" s="33"/>
    </row>
    <row r="88" spans="1:18" ht="10.5">
      <c r="A88" s="37" t="s">
        <v>7</v>
      </c>
      <c r="B88" s="45">
        <v>14310.3658</v>
      </c>
      <c r="C88" s="46">
        <v>8686.5378</v>
      </c>
      <c r="D88" s="46">
        <v>5623.8279999999995</v>
      </c>
      <c r="E88" s="47">
        <v>229097.2247</v>
      </c>
      <c r="F88" s="45">
        <v>4121.3502</v>
      </c>
      <c r="G88" s="46">
        <v>1816.4387</v>
      </c>
      <c r="H88" s="46">
        <v>2304.9115</v>
      </c>
      <c r="I88" s="47">
        <v>44667.4201</v>
      </c>
      <c r="J88" s="45">
        <v>83.4817</v>
      </c>
      <c r="K88" s="46">
        <v>288.2369</v>
      </c>
      <c r="L88" s="46">
        <v>-204.7552</v>
      </c>
      <c r="M88" s="47">
        <v>10798.1244</v>
      </c>
      <c r="N88" s="19">
        <f t="shared" si="4"/>
        <v>63718.7788</v>
      </c>
      <c r="O88" s="20">
        <f t="shared" si="4"/>
        <v>74756.6848</v>
      </c>
      <c r="P88" s="20">
        <f t="shared" si="5"/>
        <v>-11037.906000000003</v>
      </c>
      <c r="Q88" s="21">
        <f t="shared" si="6"/>
        <v>2439486.0417000004</v>
      </c>
      <c r="R88" s="33"/>
    </row>
    <row r="89" spans="1:18" ht="10.5">
      <c r="A89" s="37" t="s">
        <v>8</v>
      </c>
      <c r="B89" s="45">
        <v>7917.1842</v>
      </c>
      <c r="C89" s="46">
        <v>7151.7448</v>
      </c>
      <c r="D89" s="46">
        <v>765.4393999999993</v>
      </c>
      <c r="E89" s="47">
        <v>229939.8958</v>
      </c>
      <c r="F89" s="45">
        <v>1234.4257</v>
      </c>
      <c r="G89" s="46">
        <v>847.2342</v>
      </c>
      <c r="H89" s="46">
        <v>387.1915</v>
      </c>
      <c r="I89" s="47">
        <v>45267.7695</v>
      </c>
      <c r="J89" s="45">
        <v>90.3843</v>
      </c>
      <c r="K89" s="46">
        <v>51.2654</v>
      </c>
      <c r="L89" s="46">
        <v>39.1189</v>
      </c>
      <c r="M89" s="47">
        <v>10846.7328</v>
      </c>
      <c r="N89" s="19">
        <f t="shared" si="4"/>
        <v>48654.71859999999</v>
      </c>
      <c r="O89" s="20">
        <f t="shared" si="4"/>
        <v>41320.56969999999</v>
      </c>
      <c r="P89" s="20">
        <f t="shared" si="5"/>
        <v>7334.1489</v>
      </c>
      <c r="Q89" s="21">
        <f t="shared" si="6"/>
        <v>2505146.5695999996</v>
      </c>
      <c r="R89" s="33"/>
    </row>
    <row r="90" spans="1:18" ht="10.5">
      <c r="A90" s="37" t="s">
        <v>9</v>
      </c>
      <c r="B90" s="45">
        <v>14587.0886</v>
      </c>
      <c r="C90" s="46">
        <v>9421.1562</v>
      </c>
      <c r="D90" s="46">
        <v>5165.9324</v>
      </c>
      <c r="E90" s="49">
        <v>234502.6507</v>
      </c>
      <c r="F90" s="45">
        <v>1289.3689</v>
      </c>
      <c r="G90" s="46">
        <v>878.7291</v>
      </c>
      <c r="H90" s="46">
        <v>410.6397999999999</v>
      </c>
      <c r="I90" s="49">
        <v>45607.3647</v>
      </c>
      <c r="J90" s="45">
        <v>36.6202</v>
      </c>
      <c r="K90" s="46">
        <v>40.9187</v>
      </c>
      <c r="L90" s="46">
        <v>-4.298500000000004</v>
      </c>
      <c r="M90" s="49">
        <v>10805.5136</v>
      </c>
      <c r="N90" s="19">
        <f aca="true" t="shared" si="7" ref="N90:O94">B74+F74+J74+B90+F90+J90</f>
        <v>52706.3025</v>
      </c>
      <c r="O90" s="20">
        <f t="shared" si="7"/>
        <v>55850.793399999995</v>
      </c>
      <c r="P90" s="20">
        <f>+N90-O90</f>
        <v>-3144.490899999997</v>
      </c>
      <c r="Q90" s="23">
        <f>E74+I74+M74+E90+I90+M90</f>
        <v>2391440.5495</v>
      </c>
      <c r="R90" s="33"/>
    </row>
    <row r="91" spans="1:18" ht="10.5">
      <c r="A91" s="37" t="s">
        <v>10</v>
      </c>
      <c r="B91" s="45">
        <v>14483.0256</v>
      </c>
      <c r="C91" s="46">
        <v>10891.6119</v>
      </c>
      <c r="D91" s="46">
        <v>3591.413700000001</v>
      </c>
      <c r="E91" s="49">
        <v>237819.5996</v>
      </c>
      <c r="F91" s="45">
        <v>2675.2948</v>
      </c>
      <c r="G91" s="46">
        <v>1303.3018</v>
      </c>
      <c r="H91" s="46">
        <v>1371.9930000000002</v>
      </c>
      <c r="I91" s="49">
        <v>46667.1974</v>
      </c>
      <c r="J91" s="45">
        <v>487.652</v>
      </c>
      <c r="K91" s="46">
        <v>168.1838</v>
      </c>
      <c r="L91" s="46">
        <v>319.4682</v>
      </c>
      <c r="M91" s="49">
        <v>11163.4598</v>
      </c>
      <c r="N91" s="19">
        <f t="shared" si="7"/>
        <v>60900.5256</v>
      </c>
      <c r="O91" s="20">
        <f t="shared" si="7"/>
        <v>65598.3731</v>
      </c>
      <c r="P91" s="20">
        <f>+N91-O91</f>
        <v>-4697.847499999996</v>
      </c>
      <c r="Q91" s="21">
        <f>E75+I75+M75+E91+I91+M91</f>
        <v>2316011.1188</v>
      </c>
      <c r="R91" s="33"/>
    </row>
    <row r="92" spans="1:18" ht="10.5">
      <c r="A92" s="37" t="s">
        <v>11</v>
      </c>
      <c r="B92" s="50">
        <v>5358.9318</v>
      </c>
      <c r="C92" s="46">
        <v>10903.0116</v>
      </c>
      <c r="D92" s="46">
        <v>-5544.0797999999995</v>
      </c>
      <c r="E92" s="47">
        <v>232460.1744</v>
      </c>
      <c r="F92" s="50">
        <v>1720.5365</v>
      </c>
      <c r="G92" s="46">
        <v>1501.0222</v>
      </c>
      <c r="H92" s="46">
        <v>219.51429999999982</v>
      </c>
      <c r="I92" s="45">
        <v>46901.1567</v>
      </c>
      <c r="J92" s="50">
        <v>184.1375</v>
      </c>
      <c r="K92" s="46">
        <v>230.9751</v>
      </c>
      <c r="L92" s="46">
        <v>-46.83760000000001</v>
      </c>
      <c r="M92" s="45">
        <v>12093.6193</v>
      </c>
      <c r="N92" s="24">
        <f t="shared" si="7"/>
        <v>52812.3727</v>
      </c>
      <c r="O92" s="20">
        <f t="shared" si="7"/>
        <v>54698.0883</v>
      </c>
      <c r="P92" s="20">
        <f>+N92-O92</f>
        <v>-1885.7156000000032</v>
      </c>
      <c r="Q92" s="21">
        <f>E76+I76+M76+E92+I92+M92</f>
        <v>2430522.9144</v>
      </c>
      <c r="R92" s="33"/>
    </row>
    <row r="93" spans="1:18" ht="10.5">
      <c r="A93" s="37" t="s">
        <v>12</v>
      </c>
      <c r="B93" s="50">
        <v>4648.4863</v>
      </c>
      <c r="C93" s="46">
        <v>13766.3872</v>
      </c>
      <c r="D93" s="46">
        <v>-9117.9009</v>
      </c>
      <c r="E93" s="49">
        <v>223104.7393</v>
      </c>
      <c r="F93" s="50">
        <v>1886.8246</v>
      </c>
      <c r="G93" s="46">
        <v>1617.1564</v>
      </c>
      <c r="H93" s="46">
        <v>269.66819999999984</v>
      </c>
      <c r="I93" s="45">
        <v>46830.7399</v>
      </c>
      <c r="J93" s="50">
        <v>265.7182</v>
      </c>
      <c r="K93" s="46">
        <v>265.5566</v>
      </c>
      <c r="L93" s="46">
        <v>0.16160000000002128</v>
      </c>
      <c r="M93" s="45">
        <v>12056.5211</v>
      </c>
      <c r="N93" s="24">
        <f t="shared" si="7"/>
        <v>58989.768800000005</v>
      </c>
      <c r="O93" s="20">
        <f t="shared" si="7"/>
        <v>59403.036400000005</v>
      </c>
      <c r="P93" s="20">
        <f>+N93-O93</f>
        <v>-413.2675999999992</v>
      </c>
      <c r="Q93" s="21">
        <f>E77+I77+M77+E93+I93+M93</f>
        <v>2467349.6659</v>
      </c>
      <c r="R93" s="33"/>
    </row>
    <row r="94" spans="1:18" ht="10.5">
      <c r="A94" s="38" t="s">
        <v>13</v>
      </c>
      <c r="B94" s="51">
        <v>17278.8699</v>
      </c>
      <c r="C94" s="52">
        <v>12698.0519</v>
      </c>
      <c r="D94" s="53">
        <v>4580.818000000001</v>
      </c>
      <c r="E94" s="54">
        <v>227033.9858</v>
      </c>
      <c r="F94" s="51">
        <v>2286.9916</v>
      </c>
      <c r="G94" s="52">
        <v>1969.6887</v>
      </c>
      <c r="H94" s="53">
        <v>317.3028999999999</v>
      </c>
      <c r="I94" s="54">
        <v>47078.0428</v>
      </c>
      <c r="J94" s="51">
        <v>311.2997</v>
      </c>
      <c r="K94" s="52">
        <v>269.3685</v>
      </c>
      <c r="L94" s="53">
        <v>41.93119999999999</v>
      </c>
      <c r="M94" s="54">
        <v>11998.5695</v>
      </c>
      <c r="N94" s="26">
        <f t="shared" si="7"/>
        <v>70375.79119999999</v>
      </c>
      <c r="O94" s="12">
        <f t="shared" si="7"/>
        <v>64928.09999999999</v>
      </c>
      <c r="P94" s="27">
        <f>+N94-O94</f>
        <v>5447.691200000001</v>
      </c>
      <c r="Q94" s="28">
        <f>E78+I78+M78+E94+I94+M94</f>
        <v>2408396.56</v>
      </c>
      <c r="R94" s="33"/>
    </row>
    <row r="95" spans="1:18" ht="10.5">
      <c r="A95" s="35" t="s">
        <v>14</v>
      </c>
      <c r="B95" s="11">
        <f>SUM(B83:B94)</f>
        <v>127552.20300000002</v>
      </c>
      <c r="C95" s="11">
        <f>SUM(C83:C94)</f>
        <v>130911.4874</v>
      </c>
      <c r="D95" s="11">
        <f>SUM(D83:D94)</f>
        <v>-3359.284399999995</v>
      </c>
      <c r="E95" s="13"/>
      <c r="F95" s="11">
        <f>SUM(F83:F94)</f>
        <v>30064.8809</v>
      </c>
      <c r="G95" s="11">
        <f>SUM(G83:G94)</f>
        <v>18748.4065</v>
      </c>
      <c r="H95" s="11">
        <f>SUM(H83:H94)</f>
        <v>11316.474400000005</v>
      </c>
      <c r="I95" s="13"/>
      <c r="J95" s="11">
        <f>SUM(J83:J94)</f>
        <v>3505.2407</v>
      </c>
      <c r="K95" s="11">
        <f>SUM(K83:K94)</f>
        <v>1869.4211</v>
      </c>
      <c r="L95" s="11">
        <f>SUM(L83:L94)</f>
        <v>1635.8195999999998</v>
      </c>
      <c r="M95" s="13"/>
      <c r="N95" s="11">
        <f>SUM(N83:N94)</f>
        <v>820550.4345999999</v>
      </c>
      <c r="O95" s="11">
        <f>SUM(O83:O94)</f>
        <v>768577.7597</v>
      </c>
      <c r="P95" s="12">
        <f>SUM(P83:P94)</f>
        <v>51972.674899999976</v>
      </c>
      <c r="Q95" s="13"/>
      <c r="R95" s="33"/>
    </row>
    <row r="96" spans="1:17" ht="10.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</row>
    <row r="97" spans="1:17" ht="12.75">
      <c r="A97" s="29"/>
      <c r="B97" s="59" t="s">
        <v>30</v>
      </c>
      <c r="C97" s="60"/>
      <c r="D97" s="60"/>
      <c r="E97" s="61"/>
      <c r="F97" s="59" t="s">
        <v>31</v>
      </c>
      <c r="G97" s="60"/>
      <c r="H97" s="60"/>
      <c r="I97" s="61"/>
      <c r="J97" s="2"/>
      <c r="K97" s="2"/>
      <c r="L97" s="2"/>
      <c r="M97" s="2"/>
      <c r="N97" s="2"/>
      <c r="O97" s="2"/>
      <c r="P97" s="2"/>
      <c r="Q97" s="2"/>
    </row>
    <row r="98" spans="1:17" ht="12.75">
      <c r="A98" s="34" t="s">
        <v>1</v>
      </c>
      <c r="B98" s="59" t="s">
        <v>32</v>
      </c>
      <c r="C98" s="60"/>
      <c r="D98" s="60"/>
      <c r="E98" s="61"/>
      <c r="F98" s="59" t="s">
        <v>33</v>
      </c>
      <c r="G98" s="60"/>
      <c r="H98" s="60"/>
      <c r="I98" s="61"/>
      <c r="J98" s="2"/>
      <c r="K98" s="2"/>
      <c r="L98" s="2"/>
      <c r="M98" s="2"/>
      <c r="N98" s="2"/>
      <c r="O98" s="2"/>
      <c r="P98" s="2"/>
      <c r="Q98" s="2"/>
    </row>
    <row r="99" spans="1:17" ht="10.5">
      <c r="A99" s="35"/>
      <c r="B99" s="6" t="s">
        <v>15</v>
      </c>
      <c r="C99" s="7" t="s">
        <v>16</v>
      </c>
      <c r="D99" s="8" t="s">
        <v>17</v>
      </c>
      <c r="E99" s="9" t="s">
        <v>18</v>
      </c>
      <c r="F99" s="6" t="s">
        <v>15</v>
      </c>
      <c r="G99" s="7" t="s">
        <v>16</v>
      </c>
      <c r="H99" s="8" t="s">
        <v>17</v>
      </c>
      <c r="I99" s="9" t="s">
        <v>18</v>
      </c>
      <c r="J99" s="2"/>
      <c r="K99" s="2"/>
      <c r="L99" s="2"/>
      <c r="M99" s="2"/>
      <c r="N99" s="2"/>
      <c r="O99" s="2"/>
      <c r="P99" s="2"/>
      <c r="Q99" s="2"/>
    </row>
    <row r="100" spans="1:17" ht="10.5">
      <c r="A100" s="36" t="s">
        <v>2</v>
      </c>
      <c r="B100" s="43">
        <v>1525.7798</v>
      </c>
      <c r="C100" s="43">
        <v>768.3044</v>
      </c>
      <c r="D100" s="43">
        <v>757.4754</v>
      </c>
      <c r="E100" s="47">
        <v>109019.5964</v>
      </c>
      <c r="F100" s="43">
        <v>4013.7315</v>
      </c>
      <c r="G100" s="43">
        <v>4839.6022</v>
      </c>
      <c r="H100" s="43">
        <v>-825.8707000000004</v>
      </c>
      <c r="I100" s="48">
        <v>97669.7557</v>
      </c>
      <c r="J100" s="2"/>
      <c r="K100" s="2"/>
      <c r="L100" s="2"/>
      <c r="M100" s="2"/>
      <c r="N100" s="2"/>
      <c r="O100" s="2"/>
      <c r="P100" s="2"/>
      <c r="Q100" s="2"/>
    </row>
    <row r="101" spans="1:17" ht="10.5">
      <c r="A101" s="37" t="s">
        <v>3</v>
      </c>
      <c r="B101" s="46">
        <v>1520.7766</v>
      </c>
      <c r="C101" s="46">
        <v>632.1843</v>
      </c>
      <c r="D101" s="46">
        <v>888.5922999999999</v>
      </c>
      <c r="E101" s="47">
        <v>114917.4291</v>
      </c>
      <c r="F101" s="46">
        <v>4477.948</v>
      </c>
      <c r="G101" s="46">
        <v>4239.1701</v>
      </c>
      <c r="H101" s="46">
        <v>238.77790000000005</v>
      </c>
      <c r="I101" s="47">
        <v>98350.043</v>
      </c>
      <c r="J101" s="2"/>
      <c r="K101" s="2"/>
      <c r="L101" s="2"/>
      <c r="M101" s="2"/>
      <c r="N101" s="2"/>
      <c r="O101" s="2"/>
      <c r="P101" s="2"/>
      <c r="Q101" s="2"/>
    </row>
    <row r="102" spans="1:17" ht="10.5">
      <c r="A102" s="37" t="s">
        <v>4</v>
      </c>
      <c r="B102" s="46">
        <v>1679.9545</v>
      </c>
      <c r="C102" s="46">
        <v>675.6938</v>
      </c>
      <c r="D102" s="46">
        <v>1004.2607</v>
      </c>
      <c r="E102" s="48">
        <v>117672.4786</v>
      </c>
      <c r="F102" s="46">
        <v>5485.0905</v>
      </c>
      <c r="G102" s="46">
        <v>4475.9681</v>
      </c>
      <c r="H102" s="46">
        <v>1009.1224000000002</v>
      </c>
      <c r="I102" s="47">
        <v>99427.1364</v>
      </c>
      <c r="J102" s="2"/>
      <c r="K102" s="2"/>
      <c r="L102" s="2"/>
      <c r="M102" s="2"/>
      <c r="N102" s="2"/>
      <c r="O102" s="2"/>
      <c r="P102" s="2"/>
      <c r="Q102" s="2"/>
    </row>
    <row r="103" spans="1:17" ht="10.5">
      <c r="A103" s="37" t="s">
        <v>5</v>
      </c>
      <c r="B103" s="46">
        <v>2370.8044</v>
      </c>
      <c r="C103" s="46">
        <v>604.4613</v>
      </c>
      <c r="D103" s="46">
        <v>1766.3431</v>
      </c>
      <c r="E103" s="47">
        <v>118972.8384</v>
      </c>
      <c r="F103" s="46">
        <v>4943.0011</v>
      </c>
      <c r="G103" s="46">
        <v>4109.1672</v>
      </c>
      <c r="H103" s="46">
        <v>833.8339000000005</v>
      </c>
      <c r="I103" s="48">
        <v>100601.5529</v>
      </c>
      <c r="J103" s="2"/>
      <c r="K103" s="2"/>
      <c r="L103" s="2"/>
      <c r="M103" s="2"/>
      <c r="N103" s="2"/>
      <c r="O103" s="2"/>
      <c r="P103" s="2"/>
      <c r="Q103" s="2"/>
    </row>
    <row r="104" spans="1:17" ht="10.5">
      <c r="A104" s="37" t="s">
        <v>6</v>
      </c>
      <c r="B104" s="46">
        <v>1159.2434</v>
      </c>
      <c r="C104" s="46">
        <v>658.1186</v>
      </c>
      <c r="D104" s="46">
        <v>501.12480000000005</v>
      </c>
      <c r="E104" s="47">
        <v>121026.6898</v>
      </c>
      <c r="F104" s="46">
        <v>4656.8015</v>
      </c>
      <c r="G104" s="46">
        <v>3823.4491</v>
      </c>
      <c r="H104" s="46">
        <v>833.3523999999998</v>
      </c>
      <c r="I104" s="48">
        <v>102869.312</v>
      </c>
      <c r="J104" s="2"/>
      <c r="K104" s="2"/>
      <c r="L104" s="2"/>
      <c r="M104" s="2"/>
      <c r="N104" s="2"/>
      <c r="O104" s="2"/>
      <c r="P104" s="2"/>
      <c r="Q104" s="2"/>
    </row>
    <row r="105" spans="1:17" ht="10.5">
      <c r="A105" s="37" t="s">
        <v>7</v>
      </c>
      <c r="B105" s="46">
        <v>1037.9099</v>
      </c>
      <c r="C105" s="46">
        <v>618.5041</v>
      </c>
      <c r="D105" s="46">
        <v>419.4058000000001</v>
      </c>
      <c r="E105" s="48">
        <v>116348.325</v>
      </c>
      <c r="F105" s="46">
        <v>3513.5937</v>
      </c>
      <c r="G105" s="46">
        <v>4463.3329</v>
      </c>
      <c r="H105" s="46">
        <v>-949.7392000000004</v>
      </c>
      <c r="I105" s="47">
        <v>100761.1112</v>
      </c>
      <c r="J105" s="2"/>
      <c r="K105" s="2"/>
      <c r="L105" s="2"/>
      <c r="M105" s="2"/>
      <c r="N105" s="2"/>
      <c r="O105" s="2"/>
      <c r="P105" s="2"/>
      <c r="Q105" s="2"/>
    </row>
    <row r="106" spans="1:17" ht="10.5">
      <c r="A106" s="37" t="s">
        <v>8</v>
      </c>
      <c r="B106" s="46">
        <v>799.0905</v>
      </c>
      <c r="C106" s="46">
        <v>481.2197</v>
      </c>
      <c r="D106" s="46">
        <v>317.87080000000003</v>
      </c>
      <c r="E106" s="47">
        <v>119795.191</v>
      </c>
      <c r="F106" s="46">
        <v>2434.5197</v>
      </c>
      <c r="G106" s="46">
        <v>2594.3594</v>
      </c>
      <c r="H106" s="46">
        <v>-159.8397</v>
      </c>
      <c r="I106" s="47">
        <v>101196.5461</v>
      </c>
      <c r="J106" s="2"/>
      <c r="K106" s="2"/>
      <c r="L106" s="2"/>
      <c r="M106" s="2"/>
      <c r="N106" s="2"/>
      <c r="O106" s="2"/>
      <c r="P106" s="2"/>
      <c r="Q106" s="2"/>
    </row>
    <row r="107" spans="1:17" ht="10.5">
      <c r="A107" s="37" t="s">
        <v>9</v>
      </c>
      <c r="B107" s="46">
        <v>753.1432</v>
      </c>
      <c r="C107" s="46">
        <v>510.72</v>
      </c>
      <c r="D107" s="46">
        <v>242.42319999999995</v>
      </c>
      <c r="E107" s="47">
        <v>114234.5541</v>
      </c>
      <c r="F107" s="46">
        <v>1990.1119</v>
      </c>
      <c r="G107" s="46">
        <v>3942.8089</v>
      </c>
      <c r="H107" s="46">
        <v>-1952.697</v>
      </c>
      <c r="I107" s="48">
        <v>98427.7095</v>
      </c>
      <c r="J107" s="2"/>
      <c r="K107" s="2"/>
      <c r="L107" s="2"/>
      <c r="M107" s="2"/>
      <c r="N107" s="2"/>
      <c r="O107" s="2"/>
      <c r="P107" s="2"/>
      <c r="Q107" s="2"/>
    </row>
    <row r="108" spans="1:17" ht="10.5">
      <c r="A108" s="37" t="s">
        <v>10</v>
      </c>
      <c r="B108" s="46">
        <v>760.814</v>
      </c>
      <c r="C108" s="46">
        <v>481.019</v>
      </c>
      <c r="D108" s="46">
        <v>279.79499999999996</v>
      </c>
      <c r="E108" s="48">
        <v>110316.4483</v>
      </c>
      <c r="F108" s="46">
        <v>1496.2353</v>
      </c>
      <c r="G108" s="46">
        <v>3944.3117</v>
      </c>
      <c r="H108" s="46">
        <v>-2448.0764</v>
      </c>
      <c r="I108" s="48">
        <v>94679.1047</v>
      </c>
      <c r="J108" s="2"/>
      <c r="K108" s="2"/>
      <c r="L108" s="2"/>
      <c r="M108" s="2"/>
      <c r="N108" s="2"/>
      <c r="O108" s="2"/>
      <c r="P108" s="2"/>
      <c r="Q108" s="2"/>
    </row>
    <row r="109" spans="1:17" ht="10.5">
      <c r="A109" s="37" t="s">
        <v>11</v>
      </c>
      <c r="B109" s="46">
        <v>870.5793</v>
      </c>
      <c r="C109" s="46">
        <v>538.1022</v>
      </c>
      <c r="D109" s="46">
        <v>332.47709999999995</v>
      </c>
      <c r="E109" s="47">
        <v>117113.0461</v>
      </c>
      <c r="F109" s="46">
        <v>1855.9766</v>
      </c>
      <c r="G109" s="46">
        <v>3079.4111</v>
      </c>
      <c r="H109" s="46">
        <v>-1223.4344999999998</v>
      </c>
      <c r="I109" s="47">
        <v>94404.3695</v>
      </c>
      <c r="J109" s="2"/>
      <c r="K109" s="2"/>
      <c r="L109" s="2"/>
      <c r="M109" s="2"/>
      <c r="N109" s="2"/>
      <c r="O109" s="2"/>
      <c r="P109" s="2"/>
      <c r="Q109" s="2"/>
    </row>
    <row r="110" spans="1:17" ht="10.5">
      <c r="A110" s="37" t="s">
        <v>12</v>
      </c>
      <c r="B110" s="46">
        <v>1463.323</v>
      </c>
      <c r="C110" s="46">
        <v>1134.7576</v>
      </c>
      <c r="D110" s="46">
        <v>328.5654000000002</v>
      </c>
      <c r="E110" s="47">
        <v>118930.0774</v>
      </c>
      <c r="F110" s="46">
        <v>2071.4265</v>
      </c>
      <c r="G110" s="46">
        <v>3949.7871</v>
      </c>
      <c r="H110" s="46">
        <v>-1878.3606</v>
      </c>
      <c r="I110" s="47">
        <v>92453.2877</v>
      </c>
      <c r="J110" s="2"/>
      <c r="K110" s="2"/>
      <c r="L110" s="2"/>
      <c r="M110" s="2"/>
      <c r="N110" s="2"/>
      <c r="O110" s="2"/>
      <c r="P110" s="2"/>
      <c r="Q110" s="2"/>
    </row>
    <row r="111" spans="1:17" ht="10.5">
      <c r="A111" s="38" t="s">
        <v>13</v>
      </c>
      <c r="B111" s="52">
        <v>959.0757</v>
      </c>
      <c r="C111" s="52">
        <v>508.8357</v>
      </c>
      <c r="D111" s="53">
        <v>450.24</v>
      </c>
      <c r="E111" s="58">
        <v>115473.3417</v>
      </c>
      <c r="F111" s="52">
        <v>3537.8877</v>
      </c>
      <c r="G111" s="52">
        <v>5254.6444</v>
      </c>
      <c r="H111" s="53">
        <v>-1716.7567</v>
      </c>
      <c r="I111" s="58">
        <v>89999.9746</v>
      </c>
      <c r="J111" s="2"/>
      <c r="K111" s="2"/>
      <c r="L111" s="2"/>
      <c r="M111" s="2"/>
      <c r="N111" s="2"/>
      <c r="O111" s="2"/>
      <c r="P111" s="2"/>
      <c r="Q111" s="2"/>
    </row>
    <row r="112" spans="1:17" ht="10.5">
      <c r="A112" s="35" t="s">
        <v>14</v>
      </c>
      <c r="B112" s="11">
        <f>SUM(B100:B111)</f>
        <v>14900.4943</v>
      </c>
      <c r="C112" s="11">
        <f>SUM(C100:C111)</f>
        <v>7611.9207</v>
      </c>
      <c r="D112" s="11">
        <f>SUM(D100:D111)</f>
        <v>7288.573600000001</v>
      </c>
      <c r="E112" s="13"/>
      <c r="F112" s="11">
        <f>SUM(F100:F111)</f>
        <v>40476.324</v>
      </c>
      <c r="G112" s="11">
        <f>SUM(G100:G111)</f>
        <v>48716.0122</v>
      </c>
      <c r="H112" s="11">
        <f>SUM(H100:H111)</f>
        <v>-8239.6882</v>
      </c>
      <c r="I112" s="13"/>
      <c r="J112" s="2"/>
      <c r="K112" s="2"/>
      <c r="L112" s="2"/>
      <c r="M112" s="2"/>
      <c r="N112" s="2"/>
      <c r="O112" s="2"/>
      <c r="P112" s="2"/>
      <c r="Q112" s="2"/>
    </row>
    <row r="113" spans="1:17" ht="10.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</row>
    <row r="114" spans="1:17" ht="10.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</row>
    <row r="115" spans="1:17" ht="10.5">
      <c r="A115" s="40" t="s">
        <v>28</v>
      </c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</row>
    <row r="116" spans="1:14" ht="10.5">
      <c r="A116" s="41" t="s">
        <v>27</v>
      </c>
      <c r="B116" s="31"/>
      <c r="C116" s="31"/>
      <c r="D116" s="31"/>
      <c r="E116" s="31"/>
      <c r="F116" s="31"/>
      <c r="G116" s="2"/>
      <c r="H116" s="2"/>
      <c r="I116" s="2"/>
      <c r="J116" s="2"/>
      <c r="K116" s="2"/>
      <c r="L116" s="2"/>
      <c r="M116" s="2"/>
      <c r="N116" s="2"/>
    </row>
  </sheetData>
  <sheetProtection/>
  <mergeCells count="22">
    <mergeCell ref="B97:E97"/>
    <mergeCell ref="F97:I97"/>
    <mergeCell ref="B98:E98"/>
    <mergeCell ref="F98:I98"/>
    <mergeCell ref="B40:E40"/>
    <mergeCell ref="F40:I40"/>
    <mergeCell ref="B81:E81"/>
    <mergeCell ref="F81:I81"/>
    <mergeCell ref="B8:E8"/>
    <mergeCell ref="F8:I8"/>
    <mergeCell ref="J8:M8"/>
    <mergeCell ref="B24:E24"/>
    <mergeCell ref="F24:I24"/>
    <mergeCell ref="J24:M24"/>
    <mergeCell ref="J81:M81"/>
    <mergeCell ref="N81:Q81"/>
    <mergeCell ref="N24:Q24"/>
    <mergeCell ref="B65:E65"/>
    <mergeCell ref="F65:I65"/>
    <mergeCell ref="J65:M65"/>
    <mergeCell ref="B41:E41"/>
    <mergeCell ref="F41:I41"/>
  </mergeCells>
  <conditionalFormatting sqref="N90:N93 N19:N20 Q90:Q93">
    <cfRule type="cellIs" priority="266" dxfId="0" operator="lessThan" stopIfTrue="1">
      <formula>0</formula>
    </cfRule>
  </conditionalFormatting>
  <conditionalFormatting sqref="D43:D49">
    <cfRule type="cellIs" priority="6" dxfId="10" operator="lessThan" stopIfTrue="1">
      <formula>0</formula>
    </cfRule>
  </conditionalFormatting>
  <conditionalFormatting sqref="F43:G43">
    <cfRule type="cellIs" priority="3" dxfId="0" operator="lessThan" stopIfTrue="1">
      <formula>0</formula>
    </cfRule>
  </conditionalFormatting>
  <conditionalFormatting sqref="B43:C43">
    <cfRule type="cellIs" priority="5" dxfId="0" operator="lessThan" stopIfTrue="1">
      <formula>0</formula>
    </cfRule>
  </conditionalFormatting>
  <conditionalFormatting sqref="E43">
    <cfRule type="cellIs" priority="4" dxfId="0" operator="lessThan" stopIfTrue="1">
      <formula>0</formula>
    </cfRule>
  </conditionalFormatting>
  <conditionalFormatting sqref="F100:G100">
    <cfRule type="cellIs" priority="1" dxfId="0" operator="lessThan" stopIfTrue="1">
      <formula>0</formula>
    </cfRule>
  </conditionalFormatting>
  <conditionalFormatting sqref="B100:C100">
    <cfRule type="cellIs" priority="2" dxfId="0" operator="lessThan" stopIfTrue="1">
      <formula>0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4" r:id="rId2"/>
  <headerFooter alignWithMargins="0">
    <oddHeader>&amp;C&amp;G</oddHeader>
  </headerFooter>
  <rowBreaks count="2" manualBreakCount="2">
    <brk id="58" max="255" man="1"/>
    <brk id="116" max="16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DGC Systems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fonfrehar</dc:creator>
  <cp:keywords/>
  <dc:description/>
  <cp:lastModifiedBy>Fredrik Hård</cp:lastModifiedBy>
  <cp:lastPrinted>2015-07-08T12:15:35Z</cp:lastPrinted>
  <dcterms:created xsi:type="dcterms:W3CDTF">2010-02-10T19:11:15Z</dcterms:created>
  <dcterms:modified xsi:type="dcterms:W3CDTF">2016-01-11T10:13:53Z</dcterms:modified>
  <cp:category/>
  <cp:version/>
  <cp:contentType/>
  <cp:contentStatus/>
</cp:coreProperties>
</file>