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80" windowWidth="19320" windowHeight="9990"/>
  </bookViews>
  <sheets>
    <sheet name="Aktiefonder 2014" sheetId="1" r:id="rId1"/>
  </sheets>
  <definedNames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'Aktiefonder 2014'!#REF!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_xlnm.Print_Area" localSheetId="0">'Aktiefonder 2014'!$A$1:$W$114</definedName>
  </definedNames>
  <calcPr calcId="145621"/>
</workbook>
</file>

<file path=xl/calcChain.xml><?xml version="1.0" encoding="utf-8"?>
<calcChain xmlns="http://schemas.openxmlformats.org/spreadsheetml/2006/main">
  <c r="P71" i="1" l="1"/>
  <c r="O64" i="1"/>
  <c r="P73" i="1"/>
  <c r="T74" i="1" l="1"/>
  <c r="R74" i="1"/>
  <c r="S74" i="1"/>
  <c r="O66" i="1"/>
  <c r="P62" i="1"/>
  <c r="O62" i="1"/>
  <c r="N62" i="1"/>
  <c r="M62" i="1"/>
  <c r="M63" i="1"/>
  <c r="N63" i="1"/>
  <c r="O63" i="1"/>
  <c r="P63" i="1"/>
  <c r="M64" i="1"/>
  <c r="N64" i="1"/>
  <c r="P64" i="1"/>
  <c r="M65" i="1"/>
  <c r="N65" i="1"/>
  <c r="O65" i="1"/>
  <c r="P65" i="1"/>
  <c r="M66" i="1"/>
  <c r="N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M72" i="1"/>
  <c r="N72" i="1"/>
  <c r="O72" i="1"/>
  <c r="P72" i="1"/>
  <c r="M73" i="1"/>
  <c r="N73" i="1"/>
  <c r="O73" i="1"/>
  <c r="O74" i="1" l="1"/>
  <c r="N74" i="1"/>
  <c r="M74" i="1"/>
  <c r="J74" i="1"/>
  <c r="I74" i="1"/>
  <c r="H74" i="1"/>
  <c r="T20" i="1"/>
  <c r="J20" i="1"/>
  <c r="C38" i="1"/>
  <c r="D38" i="1"/>
  <c r="E38" i="1"/>
  <c r="H38" i="1"/>
  <c r="I38" i="1"/>
  <c r="J38" i="1"/>
  <c r="M38" i="1"/>
  <c r="N38" i="1"/>
  <c r="O38" i="1"/>
  <c r="R38" i="1"/>
  <c r="S38" i="1"/>
  <c r="T38" i="1"/>
  <c r="E74" i="1"/>
  <c r="C20" i="1"/>
  <c r="H20" i="1"/>
  <c r="I20" i="1"/>
  <c r="M20" i="1"/>
  <c r="R20" i="1"/>
  <c r="S20" i="1"/>
  <c r="C56" i="1"/>
  <c r="D56" i="1"/>
  <c r="E56" i="1"/>
  <c r="H56" i="1"/>
  <c r="I56" i="1"/>
  <c r="J56" i="1"/>
  <c r="M56" i="1"/>
  <c r="N56" i="1"/>
  <c r="O56" i="1"/>
  <c r="R56" i="1"/>
  <c r="S56" i="1"/>
  <c r="T56" i="1"/>
  <c r="C74" i="1"/>
  <c r="D74" i="1"/>
  <c r="O20" i="1"/>
  <c r="E20" i="1"/>
  <c r="D20" i="1"/>
  <c r="N20" i="1"/>
</calcChain>
</file>

<file path=xl/sharedStrings.xml><?xml version="1.0" encoding="utf-8"?>
<sst xmlns="http://schemas.openxmlformats.org/spreadsheetml/2006/main" count="204" uniqueCount="65">
  <si>
    <t xml:space="preserve"> </t>
  </si>
  <si>
    <t>Fonder som placerar i Europa</t>
  </si>
  <si>
    <t>Månad</t>
  </si>
  <si>
    <t>Sverige</t>
  </si>
  <si>
    <t>Norden</t>
  </si>
  <si>
    <t>Östeuropa</t>
  </si>
  <si>
    <t>Europa</t>
  </si>
  <si>
    <t>insättn.</t>
  </si>
  <si>
    <t>uttag</t>
  </si>
  <si>
    <t>netto</t>
  </si>
  <si>
    <t>Fondförmögenhet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</si>
  <si>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</si>
  <si>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</si>
  <si>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</si>
  <si>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</si>
  <si>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</si>
  <si>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</si>
  <si>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</si>
  <si>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</si>
  <si>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</si>
  <si>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</si>
  <si>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</si>
  <si>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</si>
  <si>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</si>
  <si>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Fonder som placerar i Asien</t>
  </si>
  <si>
    <t>Indien</t>
  </si>
  <si>
    <t>Kina</t>
  </si>
  <si>
    <t>Japan</t>
  </si>
  <si>
    <t>Asien</t>
  </si>
  <si>
    <t>Fonder som placerar globalt</t>
  </si>
  <si>
    <t>Fonder som placerar i Nordamerika</t>
  </si>
  <si>
    <t>Fonder som placerar på andra marknader</t>
  </si>
  <si>
    <t>Global</t>
  </si>
  <si>
    <t>Sverige &amp; Global</t>
  </si>
  <si>
    <t>Nordamerika</t>
  </si>
  <si>
    <t>Andra marknader</t>
  </si>
  <si>
    <t>Fonder som placerar i branscher</t>
  </si>
  <si>
    <t>TOTALT AKTIEFONDER</t>
  </si>
  <si>
    <t>Branscher</t>
  </si>
  <si>
    <t>AKTIEFONDER TOTALT</t>
  </si>
  <si>
    <t>varav indexfonder</t>
  </si>
  <si>
    <t>Aktiefonder</t>
  </si>
  <si>
    <t>Investerar i:</t>
  </si>
  <si>
    <t>Europa (inkl. övriga enskilda länder)</t>
  </si>
  <si>
    <t>Aktier globalt</t>
  </si>
  <si>
    <t>En mix av svenska och utländska aktier</t>
  </si>
  <si>
    <t>Nordamerika (inkl. enskilda länder)</t>
  </si>
  <si>
    <t>Asien/Oceanien (inkl. övriga enskilda länder)</t>
  </si>
  <si>
    <t>BRIC, Latinamerika, Afrika, Övriga</t>
  </si>
  <si>
    <t>En specifik bransch eller branscher</t>
  </si>
  <si>
    <t>Summa</t>
  </si>
  <si>
    <t xml:space="preserve">Sverige &amp; Global </t>
  </si>
  <si>
    <t xml:space="preserve">Asien </t>
  </si>
  <si>
    <t>Aktiefonder totalt</t>
  </si>
  <si>
    <t>varav Indexfonder</t>
  </si>
  <si>
    <t>Norden (inkl. enskilda länder)</t>
  </si>
  <si>
    <t xml:space="preserve">Passivt förvaltade fonder (inkl. ETF) </t>
  </si>
  <si>
    <t>som replikerar ett marknadsindex</t>
  </si>
  <si>
    <t>DEFINITIONER:</t>
  </si>
  <si>
    <t>Statistiken avser fonder marknadsförda av Fondbolagens förenings medlemsföretag. Statistiken är dock kompletterad med icke-medlemmars fonder i premiepensionssystemet.</t>
  </si>
  <si>
    <t xml:space="preserve">Indien </t>
  </si>
  <si>
    <t>Fonder som placerar i Europa, forts.</t>
  </si>
  <si>
    <t>Ryssland</t>
  </si>
  <si>
    <t>Östeuropa (inkl. Baltikum, Balkan och Turkiet)</t>
  </si>
  <si>
    <t>NYSPARANDE OCH FONDFÖRMÖGENHET I AKTIEFONDER EFTER PLACERINGSINRIKTNING 2014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</si>
</sst>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8"/>
      <color indexed="8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u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Border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3" fontId="3" fillId="0" borderId="0" xfId="1" applyNumberFormat="1" applyFont="1" applyFill="1"/>
    <xf numFmtId="0" fontId="2" fillId="2" borderId="1" xfId="1" applyFont="1" applyFill="1" applyBorder="1"/>
    <xf numFmtId="0" fontId="2" fillId="3" borderId="2" xfId="1" applyFont="1" applyFill="1" applyBorder="1" applyAlignment="1">
      <alignment horizontal="right"/>
    </xf>
    <xf numFmtId="0" fontId="2" fillId="2" borderId="3" xfId="1" applyFont="1" applyFill="1" applyBorder="1"/>
    <xf numFmtId="0" fontId="2" fillId="2" borderId="4" xfId="1" applyFont="1" applyFill="1" applyBorder="1" applyAlignment="1">
      <alignment horizontal="right"/>
    </xf>
    <xf numFmtId="0" fontId="2" fillId="2" borderId="5" xfId="1" applyFont="1" applyFill="1" applyBorder="1" applyAlignment="1">
      <alignment horizontal="right"/>
    </xf>
    <xf numFmtId="0" fontId="2" fillId="2" borderId="6" xfId="1" applyFont="1" applyFill="1" applyBorder="1" applyAlignment="1">
      <alignment horizontal="right"/>
    </xf>
    <xf numFmtId="14" fontId="2" fillId="3" borderId="0" xfId="1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horizontal="left"/>
    </xf>
    <xf numFmtId="3" fontId="3" fillId="0" borderId="8" xfId="1" applyNumberFormat="1" applyFont="1" applyFill="1" applyBorder="1"/>
    <xf numFmtId="3" fontId="3" fillId="0" borderId="9" xfId="1" applyNumberFormat="1" applyFont="1" applyFill="1" applyBorder="1"/>
    <xf numFmtId="3" fontId="3" fillId="0" borderId="10" xfId="1" applyNumberFormat="1" applyFont="1" applyFill="1" applyBorder="1"/>
    <xf numFmtId="3" fontId="3" fillId="3" borderId="0" xfId="1" applyNumberFormat="1" applyFont="1" applyFill="1" applyBorder="1"/>
    <xf numFmtId="0" fontId="8" fillId="0" borderId="0" xfId="1" applyFont="1" applyFill="1"/>
    <xf numFmtId="0" fontId="7" fillId="2" borderId="11" xfId="1" applyFont="1" applyFill="1" applyBorder="1" applyAlignment="1">
      <alignment horizontal="left"/>
    </xf>
    <xf numFmtId="3" fontId="3" fillId="0" borderId="12" xfId="1" applyNumberFormat="1" applyFont="1" applyFill="1" applyBorder="1"/>
    <xf numFmtId="3" fontId="3" fillId="0" borderId="13" xfId="1" applyNumberFormat="1" applyFont="1" applyFill="1" applyBorder="1"/>
    <xf numFmtId="3" fontId="3" fillId="0" borderId="14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2" fillId="0" borderId="6" xfId="1" applyNumberFormat="1" applyFont="1" applyFill="1" applyBorder="1"/>
    <xf numFmtId="3" fontId="2" fillId="3" borderId="15" xfId="1" applyNumberFormat="1" applyFont="1" applyFill="1" applyBorder="1"/>
    <xf numFmtId="0" fontId="2" fillId="0" borderId="0" xfId="1" applyFont="1" applyFill="1" applyBorder="1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Fill="1" applyBorder="1" applyAlignment="1"/>
    <xf numFmtId="0" fontId="4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/>
    </xf>
    <xf numFmtId="3" fontId="3" fillId="0" borderId="15" xfId="1" applyNumberFormat="1" applyFont="1" applyFill="1" applyBorder="1"/>
    <xf numFmtId="3" fontId="2" fillId="0" borderId="12" xfId="1" applyNumberFormat="1" applyFont="1" applyFill="1" applyBorder="1"/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3" fillId="0" borderId="0" xfId="0" applyFont="1" applyAlignment="1">
      <alignment horizontal="left"/>
    </xf>
    <xf numFmtId="0" fontId="2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0" fillId="3" borderId="16" xfId="0" applyFill="1" applyBorder="1" applyAlignment="1">
      <alignment horizontal="left" vertical="center"/>
    </xf>
    <xf numFmtId="0" fontId="3" fillId="3" borderId="2" xfId="1" applyFont="1" applyFill="1" applyBorder="1"/>
    <xf numFmtId="0" fontId="3" fillId="3" borderId="19" xfId="1" applyFont="1" applyFill="1" applyBorder="1"/>
    <xf numFmtId="0" fontId="3" fillId="3" borderId="0" xfId="1" applyFont="1" applyFill="1" applyBorder="1"/>
    <xf numFmtId="0" fontId="3" fillId="3" borderId="20" xfId="1" applyFont="1" applyFill="1" applyBorder="1"/>
    <xf numFmtId="0" fontId="3" fillId="3" borderId="15" xfId="1" applyFont="1" applyFill="1" applyBorder="1"/>
    <xf numFmtId="0" fontId="3" fillId="3" borderId="6" xfId="1" applyFont="1" applyFill="1" applyBorder="1"/>
    <xf numFmtId="0" fontId="3" fillId="3" borderId="18" xfId="1" applyFont="1" applyFill="1" applyBorder="1"/>
    <xf numFmtId="0" fontId="10" fillId="3" borderId="16" xfId="0" applyFont="1" applyFill="1" applyBorder="1" applyAlignment="1">
      <alignment horizontal="left"/>
    </xf>
    <xf numFmtId="0" fontId="10" fillId="3" borderId="16" xfId="0" applyFont="1" applyFill="1" applyBorder="1"/>
    <xf numFmtId="0" fontId="6" fillId="3" borderId="17" xfId="0" applyFont="1" applyFill="1" applyBorder="1"/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6" xfId="0" applyFill="1" applyBorder="1"/>
    <xf numFmtId="0" fontId="0" fillId="3" borderId="18" xfId="0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/>
    </xf>
    <xf numFmtId="0" fontId="9" fillId="3" borderId="17" xfId="0" applyFont="1" applyFill="1" applyBorder="1"/>
    <xf numFmtId="0" fontId="6" fillId="2" borderId="16" xfId="1" applyFont="1" applyFill="1" applyBorder="1" applyAlignment="1">
      <alignment horizontal="center" vertical="center"/>
    </xf>
    <xf numFmtId="0" fontId="9" fillId="0" borderId="2" xfId="0" applyFont="1" applyBorder="1" applyAlignment="1"/>
    <xf numFmtId="0" fontId="9" fillId="0" borderId="19" xfId="0" applyFont="1" applyBorder="1" applyAlignment="1"/>
  </cellXfs>
  <cellStyles count="2">
    <cellStyle name="Normal" xfId="0" builtinId="0"/>
    <cellStyle name="Normal_Månadsflöden 2009 till citygate" xfId="1"/>
  </cellStyles>
  <dxfs count="4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 enableFormatConditionsCalculation="0">
    <tabColor indexed="22"/>
  </sheetPr>
  <dimension ref="B1:AB110"/>
  <sheetViews>
    <sheetView tabSelected="1" zoomScale="80" zoomScaleNormal="80" zoomScalePageLayoutView="90" workbookViewId="0">
      <selection activeCell="O2" sqref="O2"/>
    </sheetView>
  </sheetViews>
  <sheetFormatPr defaultRowHeight="11.25" customHeight="1" x14ac:dyDescent="0.15"/>
  <cols>
    <col min="1" max="1" width="3" style="2" customWidth="1"/>
    <col min="2" max="2" width="9.5703125" style="2" customWidth="1"/>
    <col min="3" max="5" width="10.5703125" style="2" customWidth="1"/>
    <col min="6" max="6" width="18.42578125" style="2" customWidth="1"/>
    <col min="7" max="7" width="1.7109375" style="3" customWidth="1"/>
    <col min="8" max="10" width="10.5703125" style="2" customWidth="1"/>
    <col min="11" max="11" width="18.42578125" style="2" customWidth="1"/>
    <col min="12" max="12" width="1.7109375" style="3" customWidth="1"/>
    <col min="13" max="15" width="10.5703125" style="2" customWidth="1"/>
    <col min="16" max="16" width="18.42578125" style="2" customWidth="1"/>
    <col min="17" max="17" width="1.7109375" style="3" customWidth="1"/>
    <col min="18" max="20" width="10.5703125" style="2" customWidth="1"/>
    <col min="21" max="21" width="18.42578125" style="2" customWidth="1"/>
    <col min="22" max="22" width="2.28515625" style="2" customWidth="1"/>
    <col min="23" max="25" width="9.85546875" style="2" customWidth="1"/>
    <col min="26" max="26" width="18" style="2" customWidth="1"/>
    <col min="27" max="27" width="14.28515625" style="2" customWidth="1"/>
    <col min="28" max="28" width="12.42578125" style="2" bestFit="1" customWidth="1"/>
    <col min="29" max="16384" width="9.140625" style="2"/>
  </cols>
  <sheetData>
    <row r="1" spans="2:26" ht="5.25" customHeight="1" x14ac:dyDescent="0.15">
      <c r="B1" s="1" t="s">
        <v>0</v>
      </c>
    </row>
    <row r="2" spans="2:26" ht="15" customHeight="1" x14ac:dyDescent="0.2">
      <c r="B2" s="4" t="s">
        <v>64</v>
      </c>
      <c r="C2" s="5"/>
      <c r="D2" s="4"/>
      <c r="E2" s="5"/>
    </row>
    <row r="3" spans="2:26" ht="11.25" customHeight="1" x14ac:dyDescent="0.15">
      <c r="B3" s="1"/>
      <c r="D3" s="1"/>
    </row>
    <row r="4" spans="2:26" ht="13.5" customHeight="1" x14ac:dyDescent="0.2">
      <c r="B4" s="6" t="s">
        <v>1</v>
      </c>
      <c r="D4" s="1"/>
    </row>
    <row r="5" spans="2:26" ht="5.25" customHeight="1" x14ac:dyDescent="0.15">
      <c r="H5" s="7"/>
      <c r="K5" s="3"/>
    </row>
    <row r="6" spans="2:26" ht="14.25" customHeight="1" x14ac:dyDescent="0.2">
      <c r="B6" s="8" t="s">
        <v>2</v>
      </c>
      <c r="C6" s="69" t="s">
        <v>3</v>
      </c>
      <c r="D6" s="70"/>
      <c r="E6" s="70"/>
      <c r="F6" s="71"/>
      <c r="G6" s="9"/>
      <c r="H6" s="69" t="s">
        <v>4</v>
      </c>
      <c r="I6" s="70" t="s">
        <v>4</v>
      </c>
      <c r="J6" s="70"/>
      <c r="K6" s="71"/>
      <c r="L6" s="9"/>
      <c r="M6" s="69" t="s">
        <v>62</v>
      </c>
      <c r="N6" s="70" t="s">
        <v>5</v>
      </c>
      <c r="O6" s="70"/>
      <c r="P6" s="71"/>
      <c r="Q6" s="9"/>
      <c r="R6" s="69" t="s">
        <v>5</v>
      </c>
      <c r="S6" s="70" t="s">
        <v>5</v>
      </c>
      <c r="T6" s="70"/>
      <c r="U6" s="71"/>
      <c r="X6" s="7"/>
      <c r="Y6" s="7"/>
      <c r="Z6" s="7"/>
    </row>
    <row r="7" spans="2:26" ht="11.25" customHeight="1" x14ac:dyDescent="0.15">
      <c r="B7" s="10"/>
      <c r="C7" s="11" t="s">
        <v>7</v>
      </c>
      <c r="D7" s="12" t="s">
        <v>8</v>
      </c>
      <c r="E7" s="12" t="s">
        <v>9</v>
      </c>
      <c r="F7" s="13" t="s">
        <v>10</v>
      </c>
      <c r="G7" s="14"/>
      <c r="H7" s="11" t="s">
        <v>7</v>
      </c>
      <c r="I7" s="12" t="s">
        <v>8</v>
      </c>
      <c r="J7" s="12" t="s">
        <v>9</v>
      </c>
      <c r="K7" s="13" t="s">
        <v>10</v>
      </c>
      <c r="L7" s="14"/>
      <c r="M7" s="11" t="s">
        <v>7</v>
      </c>
      <c r="N7" s="12" t="s">
        <v>8</v>
      </c>
      <c r="O7" s="12" t="s">
        <v>9</v>
      </c>
      <c r="P7" s="13" t="s">
        <v>10</v>
      </c>
      <c r="Q7" s="14"/>
      <c r="R7" s="11" t="s">
        <v>7</v>
      </c>
      <c r="S7" s="12" t="s">
        <v>8</v>
      </c>
      <c r="T7" s="12" t="s">
        <v>9</v>
      </c>
      <c r="U7" s="13" t="s">
        <v>10</v>
      </c>
      <c r="X7" s="7"/>
      <c r="Y7" s="7"/>
      <c r="Z7" s="7"/>
    </row>
    <row r="8" spans="2:26" ht="11.25" customHeight="1" x14ac:dyDescent="0.15">
      <c r="B8" s="15" t="s">
        <v>11</v>
      </c>
      <c r="C8" s="16">
        <v>8869.5182999999997</v>
      </c>
      <c r="D8" s="17">
        <v>8533.7572999999993</v>
      </c>
      <c r="E8" s="23">
        <v>335.76100000000042</v>
      </c>
      <c r="F8" s="18">
        <v>397753.75679999997</v>
      </c>
      <c r="G8" s="19"/>
      <c r="H8" s="16">
        <v>748.56039999999996</v>
      </c>
      <c r="I8" s="17">
        <v>900.07600000000002</v>
      </c>
      <c r="J8" s="23">
        <v>-151.51560000000006</v>
      </c>
      <c r="K8" s="18">
        <v>51064.688699999999</v>
      </c>
      <c r="L8" s="19"/>
      <c r="M8" s="16">
        <v>163.7501</v>
      </c>
      <c r="N8" s="17">
        <v>1266.4142999999999</v>
      </c>
      <c r="O8" s="23">
        <v>-1102.6641999999999</v>
      </c>
      <c r="P8" s="18">
        <v>19356.018400000001</v>
      </c>
      <c r="Q8" s="19"/>
      <c r="R8" s="16">
        <v>204.00839999999999</v>
      </c>
      <c r="S8" s="17">
        <v>1077.4377999999999</v>
      </c>
      <c r="T8" s="23">
        <v>-873.42939999999999</v>
      </c>
      <c r="U8" s="18">
        <v>16639.859199999999</v>
      </c>
      <c r="V8" s="20"/>
      <c r="X8" s="7"/>
      <c r="Y8" s="7"/>
      <c r="Z8" s="7"/>
    </row>
    <row r="9" spans="2:26" ht="11.25" customHeight="1" x14ac:dyDescent="0.15">
      <c r="B9" s="21" t="s">
        <v>12</v>
      </c>
      <c r="C9" s="22">
        <v>8775.6440999999995</v>
      </c>
      <c r="D9" s="23">
        <v>8111.7118</v>
      </c>
      <c r="E9" s="23">
        <v>663.93229999999949</v>
      </c>
      <c r="F9" s="24">
        <v>424252.4411</v>
      </c>
      <c r="G9" s="19"/>
      <c r="H9" s="22">
        <v>592.2011</v>
      </c>
      <c r="I9" s="23">
        <v>847.56870000000004</v>
      </c>
      <c r="J9" s="23">
        <v>-255.36760000000004</v>
      </c>
      <c r="K9" s="24">
        <v>54383.226199999997</v>
      </c>
      <c r="L9" s="19"/>
      <c r="M9" s="22">
        <v>169.40969999999999</v>
      </c>
      <c r="N9" s="23">
        <v>997.34249999999997</v>
      </c>
      <c r="O9" s="23">
        <v>-827.93280000000004</v>
      </c>
      <c r="P9" s="24">
        <v>17880.561099999999</v>
      </c>
      <c r="Q9" s="19"/>
      <c r="R9" s="22">
        <v>147.04429999999999</v>
      </c>
      <c r="S9" s="23">
        <v>636.98559999999998</v>
      </c>
      <c r="T9" s="23">
        <v>-489.94129999999996</v>
      </c>
      <c r="U9" s="24">
        <v>16070.963</v>
      </c>
      <c r="V9" s="20"/>
      <c r="X9" s="7"/>
      <c r="Y9" s="7"/>
      <c r="Z9" s="7"/>
    </row>
    <row r="10" spans="2:26" ht="11.25" customHeight="1" x14ac:dyDescent="0.15">
      <c r="B10" s="21" t="s">
        <v>13</v>
      </c>
      <c r="C10" s="22">
        <v>6970.1489000000001</v>
      </c>
      <c r="D10" s="23">
        <v>7592.8653999999997</v>
      </c>
      <c r="E10" s="23">
        <v>-622.71649999999954</v>
      </c>
      <c r="F10" s="24">
        <v>426487.62689999997</v>
      </c>
      <c r="G10" s="19"/>
      <c r="H10" s="22">
        <v>735.70910000000003</v>
      </c>
      <c r="I10" s="23">
        <v>1242.9982</v>
      </c>
      <c r="J10" s="23">
        <v>-507.28909999999996</v>
      </c>
      <c r="K10" s="24">
        <v>54377.761899999998</v>
      </c>
      <c r="L10" s="19"/>
      <c r="M10" s="22">
        <v>964.0652</v>
      </c>
      <c r="N10" s="23">
        <v>2173.7622000000001</v>
      </c>
      <c r="O10" s="23">
        <v>-1209.6970000000001</v>
      </c>
      <c r="P10" s="24">
        <v>15194.262500000001</v>
      </c>
      <c r="Q10" s="19"/>
      <c r="R10" s="22">
        <v>783.32079999999996</v>
      </c>
      <c r="S10" s="23">
        <v>2144.6181000000001</v>
      </c>
      <c r="T10" s="23">
        <v>-1361.2973000000002</v>
      </c>
      <c r="U10" s="24">
        <v>14093.024299999999</v>
      </c>
      <c r="V10" s="20"/>
    </row>
    <row r="11" spans="2:26" ht="11.25" customHeight="1" x14ac:dyDescent="0.15">
      <c r="B11" s="21" t="s">
        <v>14</v>
      </c>
      <c r="C11" s="22">
        <v>9334.2561999999998</v>
      </c>
      <c r="D11" s="23">
        <v>7629.5838000000003</v>
      </c>
      <c r="E11" s="23">
        <v>1704.6723999999995</v>
      </c>
      <c r="F11" s="24">
        <v>439163.85590000002</v>
      </c>
      <c r="G11" s="19"/>
      <c r="H11" s="22">
        <v>878.95849999999996</v>
      </c>
      <c r="I11" s="23">
        <v>637.64769999999999</v>
      </c>
      <c r="J11" s="23">
        <v>241.31079999999997</v>
      </c>
      <c r="K11" s="24">
        <v>56308.838799999998</v>
      </c>
      <c r="L11" s="19"/>
      <c r="M11" s="22">
        <v>243.7413</v>
      </c>
      <c r="N11" s="23">
        <v>861.90970000000004</v>
      </c>
      <c r="O11" s="23">
        <v>-618.16840000000002</v>
      </c>
      <c r="P11" s="24">
        <v>13915.375400000001</v>
      </c>
      <c r="Q11" s="19"/>
      <c r="R11" s="22">
        <v>372.53489999999999</v>
      </c>
      <c r="S11" s="23">
        <v>422.48289999999997</v>
      </c>
      <c r="T11" s="23">
        <v>-49.947999999999979</v>
      </c>
      <c r="U11" s="24">
        <v>14127.5324</v>
      </c>
      <c r="V11" s="20"/>
      <c r="X11" s="7"/>
      <c r="Y11" s="7"/>
      <c r="Z11" s="7"/>
    </row>
    <row r="12" spans="2:26" ht="11.25" customHeight="1" x14ac:dyDescent="0.15">
      <c r="B12" s="21" t="s">
        <v>15</v>
      </c>
      <c r="C12" s="22">
        <v>8239.9465</v>
      </c>
      <c r="D12" s="23">
        <v>6613.5364</v>
      </c>
      <c r="E12" s="23">
        <v>1626.4101000000001</v>
      </c>
      <c r="F12" s="24">
        <v>456350.12150000001</v>
      </c>
      <c r="G12" s="19"/>
      <c r="H12" s="22">
        <v>1544.8658</v>
      </c>
      <c r="I12" s="23">
        <v>694.28070000000002</v>
      </c>
      <c r="J12" s="23">
        <v>850.58510000000001</v>
      </c>
      <c r="K12" s="24">
        <v>59585.650399999999</v>
      </c>
      <c r="L12" s="19"/>
      <c r="M12" s="22">
        <v>590.95590000000004</v>
      </c>
      <c r="N12" s="23">
        <v>342.28910000000002</v>
      </c>
      <c r="O12" s="23">
        <v>248.66680000000002</v>
      </c>
      <c r="P12" s="24">
        <v>16677.7942</v>
      </c>
      <c r="Q12" s="19"/>
      <c r="R12" s="22">
        <v>346.70330000000001</v>
      </c>
      <c r="S12" s="23">
        <v>407.9778</v>
      </c>
      <c r="T12" s="23">
        <v>-61.274499999999989</v>
      </c>
      <c r="U12" s="24">
        <v>16141.962</v>
      </c>
      <c r="V12" s="20"/>
      <c r="X12" s="7"/>
      <c r="Y12" s="7"/>
      <c r="Z12" s="7"/>
    </row>
    <row r="13" spans="2:26" ht="11.25" customHeight="1" x14ac:dyDescent="0.15">
      <c r="B13" s="21" t="s">
        <v>16</v>
      </c>
      <c r="C13" s="22">
        <v>7292.3131000000003</v>
      </c>
      <c r="D13" s="23">
        <v>7966.1487999999999</v>
      </c>
      <c r="E13" s="23">
        <v>-673.83569999999963</v>
      </c>
      <c r="F13" s="24">
        <v>451107.77710000001</v>
      </c>
      <c r="G13" s="19"/>
      <c r="H13" s="22">
        <v>1525.7394999999999</v>
      </c>
      <c r="I13" s="23">
        <v>1642.4767999999999</v>
      </c>
      <c r="J13" s="23">
        <v>-116.7373</v>
      </c>
      <c r="K13" s="24">
        <v>58646.157700000003</v>
      </c>
      <c r="L13" s="19"/>
      <c r="M13" s="22">
        <v>717.63720000000001</v>
      </c>
      <c r="N13" s="23">
        <v>425.44409999999999</v>
      </c>
      <c r="O13" s="23">
        <v>292.19310000000002</v>
      </c>
      <c r="P13" s="24">
        <v>18025.843700000001</v>
      </c>
      <c r="Q13" s="19"/>
      <c r="R13" s="22">
        <v>546.2038</v>
      </c>
      <c r="S13" s="23">
        <v>419.62819999999999</v>
      </c>
      <c r="T13" s="23">
        <v>126.57560000000001</v>
      </c>
      <c r="U13" s="24">
        <v>16589.355800000001</v>
      </c>
      <c r="V13" s="20"/>
    </row>
    <row r="14" spans="2:26" ht="11.25" customHeight="1" x14ac:dyDescent="0.15">
      <c r="B14" s="21" t="s">
        <v>17</v>
      </c>
      <c r="C14" s="22">
        <v>4516.0546000000004</v>
      </c>
      <c r="D14" s="23">
        <v>5535.3985000000002</v>
      </c>
      <c r="E14" s="23">
        <v>-1019.3438999999998</v>
      </c>
      <c r="F14" s="24">
        <v>444304.9338</v>
      </c>
      <c r="G14" s="19"/>
      <c r="H14" s="22">
        <v>518.01189999999997</v>
      </c>
      <c r="I14" s="23">
        <v>582.88120000000004</v>
      </c>
      <c r="J14" s="23">
        <v>-64.869300000000067</v>
      </c>
      <c r="K14" s="24">
        <v>57386.801800000001</v>
      </c>
      <c r="L14" s="19"/>
      <c r="M14" s="22">
        <v>275.87169999999998</v>
      </c>
      <c r="N14" s="23">
        <v>1064.6950999999999</v>
      </c>
      <c r="O14" s="23">
        <v>-788.82339999999999</v>
      </c>
      <c r="P14" s="24">
        <v>16220.0188</v>
      </c>
      <c r="Q14" s="19"/>
      <c r="R14" s="22">
        <v>315.28320000000002</v>
      </c>
      <c r="S14" s="23">
        <v>462.74829999999997</v>
      </c>
      <c r="T14" s="23">
        <v>-147.46509999999995</v>
      </c>
      <c r="U14" s="24">
        <v>16126.5898</v>
      </c>
      <c r="V14" s="20"/>
      <c r="X14" s="7"/>
      <c r="Y14" s="7"/>
      <c r="Z14" s="7"/>
    </row>
    <row r="15" spans="2:26" ht="11.25" customHeight="1" x14ac:dyDescent="0.15">
      <c r="B15" s="21" t="s">
        <v>18</v>
      </c>
      <c r="C15" s="22">
        <v>4745.7554</v>
      </c>
      <c r="D15" s="23">
        <v>6458.8958000000002</v>
      </c>
      <c r="E15" s="23">
        <v>-1713.1404000000002</v>
      </c>
      <c r="F15" s="24">
        <v>443530.71289999998</v>
      </c>
      <c r="G15" s="19"/>
      <c r="H15" s="22">
        <v>438.40100000000001</v>
      </c>
      <c r="I15" s="23">
        <v>1173.1105</v>
      </c>
      <c r="J15" s="23">
        <v>-734.70949999999993</v>
      </c>
      <c r="K15" s="24">
        <v>56706.047500000001</v>
      </c>
      <c r="L15" s="19"/>
      <c r="M15" s="22">
        <v>244.3817</v>
      </c>
      <c r="N15" s="23">
        <v>462.33949999999999</v>
      </c>
      <c r="O15" s="23">
        <v>-217.95779999999999</v>
      </c>
      <c r="P15" s="24">
        <v>15585.497100000001</v>
      </c>
      <c r="Q15" s="19"/>
      <c r="R15" s="22">
        <v>142.01320000000001</v>
      </c>
      <c r="S15" s="23">
        <v>405.91050000000001</v>
      </c>
      <c r="T15" s="23">
        <v>-263.89729999999997</v>
      </c>
      <c r="U15" s="24">
        <v>15643.4565</v>
      </c>
      <c r="V15" s="20"/>
    </row>
    <row r="16" spans="2:26" ht="11.25" customHeight="1" x14ac:dyDescent="0.15">
      <c r="B16" s="21" t="s">
        <v>19</v>
      </c>
      <c r="C16" s="22">
        <v>4029.2874999999999</v>
      </c>
      <c r="D16" s="23">
        <v>8776.8127999999997</v>
      </c>
      <c r="E16" s="23">
        <v>-4747.5252999999993</v>
      </c>
      <c r="F16" s="24">
        <v>433416.36249999999</v>
      </c>
      <c r="G16" s="19"/>
      <c r="H16" s="22">
        <v>472.68650000000002</v>
      </c>
      <c r="I16" s="23">
        <v>1247.6609000000001</v>
      </c>
      <c r="J16" s="23">
        <v>-774.97440000000006</v>
      </c>
      <c r="K16" s="24">
        <v>55033.739500000003</v>
      </c>
      <c r="L16" s="19"/>
      <c r="M16" s="22">
        <v>230.3869</v>
      </c>
      <c r="N16" s="23">
        <v>779.99</v>
      </c>
      <c r="O16" s="23">
        <v>-549.60310000000004</v>
      </c>
      <c r="P16" s="24">
        <v>14499.027700000001</v>
      </c>
      <c r="Q16" s="19"/>
      <c r="R16" s="22">
        <v>269.16390000000001</v>
      </c>
      <c r="S16" s="23">
        <v>415.4717</v>
      </c>
      <c r="T16" s="23">
        <v>-146.30779999999999</v>
      </c>
      <c r="U16" s="24">
        <v>14922.376399999999</v>
      </c>
      <c r="V16" s="20"/>
      <c r="X16" s="7"/>
      <c r="Y16" s="7"/>
      <c r="Z16" s="7"/>
    </row>
    <row r="17" spans="2:27" ht="11.25" customHeight="1" x14ac:dyDescent="0.15">
      <c r="B17" s="21" t="s">
        <v>20</v>
      </c>
      <c r="C17" s="22">
        <v>6853.6437999999998</v>
      </c>
      <c r="D17" s="23">
        <v>14230.8763</v>
      </c>
      <c r="E17" s="23">
        <v>-7377.2325000000001</v>
      </c>
      <c r="F17" s="24">
        <v>435594.97940000001</v>
      </c>
      <c r="G17" s="19"/>
      <c r="H17" s="22">
        <v>544.80600000000004</v>
      </c>
      <c r="I17" s="23">
        <v>1619.3009</v>
      </c>
      <c r="J17" s="23">
        <v>-1074.4948999999999</v>
      </c>
      <c r="K17" s="24">
        <v>53890.329100000003</v>
      </c>
      <c r="L17" s="19"/>
      <c r="M17" s="22">
        <v>200.5548</v>
      </c>
      <c r="N17" s="23">
        <v>440.52260000000001</v>
      </c>
      <c r="O17" s="23">
        <v>-239.96780000000001</v>
      </c>
      <c r="P17" s="24">
        <v>13942.077300000001</v>
      </c>
      <c r="Q17" s="19"/>
      <c r="R17" s="22">
        <v>165.79130000000001</v>
      </c>
      <c r="S17" s="23">
        <v>376.63830000000002</v>
      </c>
      <c r="T17" s="23">
        <v>-210.84700000000001</v>
      </c>
      <c r="U17" s="24">
        <v>14967.267400000001</v>
      </c>
      <c r="V17" s="20"/>
      <c r="X17" s="7"/>
      <c r="Y17" s="7"/>
      <c r="Z17" s="7"/>
    </row>
    <row r="18" spans="2:27" ht="11.25" customHeight="1" x14ac:dyDescent="0.15">
      <c r="B18" s="21" t="s">
        <v>21</v>
      </c>
      <c r="C18" s="22">
        <v>9053.0766000000003</v>
      </c>
      <c r="D18" s="23">
        <v>7912.0727999999999</v>
      </c>
      <c r="E18" s="23">
        <v>1141.0038000000004</v>
      </c>
      <c r="F18" s="24">
        <v>448095.7415</v>
      </c>
      <c r="G18" s="19"/>
      <c r="H18" s="22">
        <v>641.85249999999996</v>
      </c>
      <c r="I18" s="23">
        <v>1254.4168999999999</v>
      </c>
      <c r="J18" s="23">
        <v>-612.56439999999998</v>
      </c>
      <c r="K18" s="24">
        <v>54193.2549</v>
      </c>
      <c r="L18" s="19"/>
      <c r="M18" s="22">
        <v>185.61</v>
      </c>
      <c r="N18" s="23">
        <v>379.74669999999998</v>
      </c>
      <c r="O18" s="23">
        <v>-194.13669999999996</v>
      </c>
      <c r="P18" s="24">
        <v>12405.591200000001</v>
      </c>
      <c r="Q18" s="19"/>
      <c r="R18" s="22">
        <v>198.8777</v>
      </c>
      <c r="S18" s="23">
        <v>351.16879999999998</v>
      </c>
      <c r="T18" s="23">
        <v>-152.29109999999997</v>
      </c>
      <c r="U18" s="24">
        <v>14689.1903</v>
      </c>
      <c r="V18" s="20"/>
      <c r="X18" s="7"/>
      <c r="Y18" s="7"/>
      <c r="Z18" s="7"/>
    </row>
    <row r="19" spans="2:27" ht="11.25" customHeight="1" x14ac:dyDescent="0.15">
      <c r="B19" s="21" t="s">
        <v>22</v>
      </c>
      <c r="C19" s="22">
        <v>10794.482599999999</v>
      </c>
      <c r="D19" s="23">
        <v>8159.1522999999997</v>
      </c>
      <c r="E19" s="23">
        <v>2635.3302999999996</v>
      </c>
      <c r="F19" s="24">
        <v>458781.28860000003</v>
      </c>
      <c r="G19" s="19"/>
      <c r="H19" s="22">
        <v>3040.6691000000001</v>
      </c>
      <c r="I19" s="23">
        <v>1108.7996000000001</v>
      </c>
      <c r="J19" s="23">
        <v>1931.8695</v>
      </c>
      <c r="K19" s="24">
        <v>57172.9251</v>
      </c>
      <c r="L19" s="19"/>
      <c r="M19" s="22">
        <v>737.5575</v>
      </c>
      <c r="N19" s="23">
        <v>570.96690000000001</v>
      </c>
      <c r="O19" s="23">
        <v>166.59059999999999</v>
      </c>
      <c r="P19" s="24">
        <v>10380.751399999999</v>
      </c>
      <c r="Q19" s="19"/>
      <c r="R19" s="22">
        <v>521.25720000000001</v>
      </c>
      <c r="S19" s="23">
        <v>723.36860000000001</v>
      </c>
      <c r="T19" s="23">
        <v>-202.1114</v>
      </c>
      <c r="U19" s="24">
        <v>13255.5738</v>
      </c>
      <c r="V19" s="20"/>
      <c r="X19" s="7"/>
      <c r="Y19" s="7"/>
      <c r="Z19" s="7"/>
    </row>
    <row r="20" spans="2:27" ht="15" customHeight="1" x14ac:dyDescent="0.15">
      <c r="B20" s="10" t="s">
        <v>23</v>
      </c>
      <c r="C20" s="25">
        <f>SUM(C8:C19)</f>
        <v>89474.127600000007</v>
      </c>
      <c r="D20" s="26">
        <f>SUM(D8:D19)</f>
        <v>97520.811999999991</v>
      </c>
      <c r="E20" s="26">
        <f>SUM(E8:E19)</f>
        <v>-8046.6843999999983</v>
      </c>
      <c r="F20" s="27"/>
      <c r="G20" s="28"/>
      <c r="H20" s="25">
        <f>SUM(H8:H19)</f>
        <v>11682.4614</v>
      </c>
      <c r="I20" s="26">
        <f>SUM(I8:I19)</f>
        <v>12951.2181</v>
      </c>
      <c r="J20" s="26">
        <f>SUM(J8:J19)</f>
        <v>-1268.7567000000006</v>
      </c>
      <c r="K20" s="27"/>
      <c r="L20" s="28"/>
      <c r="M20" s="25">
        <f>SUM(M8:M19)</f>
        <v>4723.9220000000005</v>
      </c>
      <c r="N20" s="26">
        <f>SUM(N8:N19)</f>
        <v>9765.4226999999992</v>
      </c>
      <c r="O20" s="26">
        <f>SUM(O8:O19)</f>
        <v>-5041.5007000000005</v>
      </c>
      <c r="P20" s="27"/>
      <c r="Q20" s="28"/>
      <c r="R20" s="25">
        <f>SUM(R8:R19)</f>
        <v>4012.2019999999993</v>
      </c>
      <c r="S20" s="26">
        <f>SUM(S8:S19)</f>
        <v>7844.4366</v>
      </c>
      <c r="T20" s="26">
        <f>SUM(T8:T19)</f>
        <v>-3832.2345999999998</v>
      </c>
      <c r="U20" s="27"/>
      <c r="V20" s="20"/>
    </row>
    <row r="21" spans="2:27" ht="11.25" customHeight="1" x14ac:dyDescent="0.15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P21" s="7"/>
      <c r="Q21" s="31"/>
      <c r="X21" s="7"/>
      <c r="Y21" s="7"/>
      <c r="Z21" s="7"/>
    </row>
    <row r="22" spans="2:27" ht="12.75" customHeight="1" x14ac:dyDescent="0.2">
      <c r="B22" s="6" t="s">
        <v>61</v>
      </c>
      <c r="H22" s="6" t="s">
        <v>29</v>
      </c>
      <c r="I22" s="32"/>
      <c r="J22" s="32"/>
      <c r="K22" s="32"/>
      <c r="L22" s="32"/>
      <c r="M22" s="32"/>
      <c r="N22" s="32"/>
      <c r="O22" s="32"/>
      <c r="P22" s="32"/>
      <c r="Q22" s="32"/>
      <c r="R22" s="6" t="s">
        <v>30</v>
      </c>
      <c r="S22" s="32"/>
      <c r="W22" s="33"/>
      <c r="X22" s="3"/>
      <c r="Y22" s="3"/>
      <c r="Z22" s="3"/>
      <c r="AA22" s="3"/>
    </row>
    <row r="23" spans="2:27" ht="5.25" customHeight="1" x14ac:dyDescent="0.15">
      <c r="H23" s="32"/>
      <c r="I23" s="32"/>
      <c r="J23" s="32"/>
      <c r="K23" s="32"/>
      <c r="L23" s="32"/>
      <c r="M23" s="32"/>
      <c r="N23" s="34"/>
      <c r="O23" s="35"/>
      <c r="P23" s="34"/>
      <c r="Q23" s="34"/>
      <c r="R23" s="32"/>
      <c r="S23" s="32"/>
      <c r="W23" s="3"/>
      <c r="X23" s="31"/>
      <c r="Y23" s="31"/>
      <c r="Z23" s="31"/>
      <c r="AA23" s="3"/>
    </row>
    <row r="24" spans="2:27" ht="14.25" customHeight="1" x14ac:dyDescent="0.2">
      <c r="B24" s="8" t="s">
        <v>2</v>
      </c>
      <c r="C24" s="69" t="s">
        <v>6</v>
      </c>
      <c r="D24" s="70" t="s">
        <v>25</v>
      </c>
      <c r="E24" s="70"/>
      <c r="F24" s="71"/>
      <c r="G24" s="9"/>
      <c r="H24" s="69" t="s">
        <v>32</v>
      </c>
      <c r="I24" s="70" t="s">
        <v>25</v>
      </c>
      <c r="J24" s="70"/>
      <c r="K24" s="71"/>
      <c r="L24" s="9"/>
      <c r="M24" s="69" t="s">
        <v>33</v>
      </c>
      <c r="N24" s="70" t="s">
        <v>25</v>
      </c>
      <c r="O24" s="70"/>
      <c r="P24" s="71"/>
      <c r="Q24" s="9"/>
      <c r="R24" s="69" t="s">
        <v>34</v>
      </c>
      <c r="S24" s="70" t="s">
        <v>25</v>
      </c>
      <c r="T24" s="70"/>
      <c r="U24" s="71"/>
      <c r="W24" s="29"/>
      <c r="Y24" s="37"/>
      <c r="Z24" s="38"/>
      <c r="AA24" s="36"/>
    </row>
    <row r="25" spans="2:27" ht="11.25" customHeight="1" x14ac:dyDescent="0.15">
      <c r="B25" s="10"/>
      <c r="C25" s="11" t="s">
        <v>7</v>
      </c>
      <c r="D25" s="12" t="s">
        <v>8</v>
      </c>
      <c r="E25" s="12" t="s">
        <v>9</v>
      </c>
      <c r="F25" s="13" t="s">
        <v>10</v>
      </c>
      <c r="G25" s="14"/>
      <c r="H25" s="11" t="s">
        <v>7</v>
      </c>
      <c r="I25" s="12" t="s">
        <v>8</v>
      </c>
      <c r="J25" s="12" t="s">
        <v>9</v>
      </c>
      <c r="K25" s="13" t="s">
        <v>10</v>
      </c>
      <c r="L25" s="14"/>
      <c r="M25" s="11" t="s">
        <v>7</v>
      </c>
      <c r="N25" s="12" t="s">
        <v>8</v>
      </c>
      <c r="O25" s="12" t="s">
        <v>9</v>
      </c>
      <c r="P25" s="13" t="s">
        <v>10</v>
      </c>
      <c r="Q25" s="14"/>
      <c r="R25" s="11" t="s">
        <v>7</v>
      </c>
      <c r="S25" s="12" t="s">
        <v>8</v>
      </c>
      <c r="T25" s="12" t="s">
        <v>9</v>
      </c>
      <c r="U25" s="13" t="s">
        <v>10</v>
      </c>
      <c r="W25" s="29"/>
      <c r="X25" s="36"/>
      <c r="Y25" s="36"/>
      <c r="Z25" s="36"/>
      <c r="AA25" s="39"/>
    </row>
    <row r="26" spans="2:27" ht="11.25" customHeight="1" x14ac:dyDescent="0.15">
      <c r="B26" s="15" t="s">
        <v>11</v>
      </c>
      <c r="C26" s="16">
        <v>3634.9441000000002</v>
      </c>
      <c r="D26" s="17">
        <v>1922.5146</v>
      </c>
      <c r="E26" s="23">
        <v>1712.4295000000002</v>
      </c>
      <c r="F26" s="18">
        <v>69827.544299999994</v>
      </c>
      <c r="G26" s="19"/>
      <c r="H26" s="16">
        <v>8826.7147000000004</v>
      </c>
      <c r="I26" s="17">
        <v>4841.8274000000001</v>
      </c>
      <c r="J26" s="23">
        <v>3984.8873000000003</v>
      </c>
      <c r="K26" s="18">
        <v>391744.02289999998</v>
      </c>
      <c r="L26" s="19"/>
      <c r="M26" s="16">
        <v>815.15260000000001</v>
      </c>
      <c r="N26" s="17">
        <v>1696.6164000000001</v>
      </c>
      <c r="O26" s="23">
        <v>-881.46380000000011</v>
      </c>
      <c r="P26" s="18">
        <v>182809.8996</v>
      </c>
      <c r="Q26" s="19"/>
      <c r="R26" s="16">
        <v>2551.0861</v>
      </c>
      <c r="S26" s="17">
        <v>2918.3825000000002</v>
      </c>
      <c r="T26" s="23">
        <v>-367.29640000000018</v>
      </c>
      <c r="U26" s="18">
        <v>55101.794600000001</v>
      </c>
      <c r="W26" s="40"/>
      <c r="X26" s="31"/>
      <c r="Y26" s="31"/>
      <c r="Z26" s="31"/>
      <c r="AA26" s="31"/>
    </row>
    <row r="27" spans="2:27" ht="11.25" customHeight="1" x14ac:dyDescent="0.15">
      <c r="B27" s="21" t="s">
        <v>12</v>
      </c>
      <c r="C27" s="22">
        <v>2964.7743999999998</v>
      </c>
      <c r="D27" s="23">
        <v>1982.3862999999999</v>
      </c>
      <c r="E27" s="23">
        <v>982.38809999999989</v>
      </c>
      <c r="F27" s="24">
        <v>74571.117100000003</v>
      </c>
      <c r="G27" s="19"/>
      <c r="H27" s="22">
        <v>6264.2332999999999</v>
      </c>
      <c r="I27" s="23">
        <v>4115.2109</v>
      </c>
      <c r="J27" s="23">
        <v>2149.0223999999998</v>
      </c>
      <c r="K27" s="24">
        <v>411339.4693</v>
      </c>
      <c r="L27" s="19"/>
      <c r="M27" s="22">
        <v>761.96320000000003</v>
      </c>
      <c r="N27" s="23">
        <v>1270.5345</v>
      </c>
      <c r="O27" s="23">
        <v>-508.57129999999995</v>
      </c>
      <c r="P27" s="24">
        <v>189580.8107</v>
      </c>
      <c r="Q27" s="19"/>
      <c r="R27" s="22">
        <v>1987.018</v>
      </c>
      <c r="S27" s="23">
        <v>1552.9571000000001</v>
      </c>
      <c r="T27" s="23">
        <v>434.06089999999995</v>
      </c>
      <c r="U27" s="24">
        <v>57262.891499999998</v>
      </c>
      <c r="W27" s="40"/>
      <c r="X27" s="31"/>
      <c r="Y27" s="31"/>
      <c r="Z27" s="31"/>
      <c r="AA27" s="31"/>
    </row>
    <row r="28" spans="2:27" ht="11.25" customHeight="1" x14ac:dyDescent="0.15">
      <c r="B28" s="21" t="s">
        <v>13</v>
      </c>
      <c r="C28" s="22">
        <v>2301.0916000000002</v>
      </c>
      <c r="D28" s="23">
        <v>2288.7689999999998</v>
      </c>
      <c r="E28" s="23">
        <v>12.322600000000421</v>
      </c>
      <c r="F28" s="24">
        <v>74848.423899999994</v>
      </c>
      <c r="G28" s="19"/>
      <c r="H28" s="22">
        <v>4560.3404</v>
      </c>
      <c r="I28" s="23">
        <v>4138.4578000000001</v>
      </c>
      <c r="J28" s="23">
        <v>421.88259999999991</v>
      </c>
      <c r="K28" s="24">
        <v>417531.80949999997</v>
      </c>
      <c r="L28" s="19"/>
      <c r="M28" s="22">
        <v>1013.2582</v>
      </c>
      <c r="N28" s="23">
        <v>2576.0718999999999</v>
      </c>
      <c r="O28" s="23">
        <v>-1562.8136999999999</v>
      </c>
      <c r="P28" s="24">
        <v>190251.11859999999</v>
      </c>
      <c r="Q28" s="19"/>
      <c r="R28" s="22">
        <v>1937.1741</v>
      </c>
      <c r="S28" s="23">
        <v>3148.8962999999999</v>
      </c>
      <c r="T28" s="23">
        <v>-1211.7221999999999</v>
      </c>
      <c r="U28" s="24">
        <v>56673.911599999999</v>
      </c>
      <c r="W28" s="40"/>
      <c r="X28" s="31"/>
      <c r="Y28" s="31"/>
      <c r="Z28" s="31"/>
      <c r="AA28" s="31"/>
    </row>
    <row r="29" spans="2:27" ht="11.25" customHeight="1" x14ac:dyDescent="0.15">
      <c r="B29" s="21" t="s">
        <v>14</v>
      </c>
      <c r="C29" s="22">
        <v>2160.9661000000001</v>
      </c>
      <c r="D29" s="23">
        <v>2139.5754000000002</v>
      </c>
      <c r="E29" s="23">
        <v>21.390699999999924</v>
      </c>
      <c r="F29" s="24">
        <v>76074.3655</v>
      </c>
      <c r="G29" s="19"/>
      <c r="H29" s="22">
        <v>5441.9930999999997</v>
      </c>
      <c r="I29" s="23">
        <v>2757.7408</v>
      </c>
      <c r="J29" s="23">
        <v>2684.2522999999997</v>
      </c>
      <c r="K29" s="24">
        <v>425957.90429999999</v>
      </c>
      <c r="L29" s="19"/>
      <c r="M29" s="22">
        <v>2420.9924999999998</v>
      </c>
      <c r="N29" s="23">
        <v>1242.1447000000001</v>
      </c>
      <c r="O29" s="23">
        <v>1178.8477999999998</v>
      </c>
      <c r="P29" s="24">
        <v>193533.48970000001</v>
      </c>
      <c r="Q29" s="19"/>
      <c r="R29" s="22">
        <v>2921.1958</v>
      </c>
      <c r="S29" s="23">
        <v>1419.9561000000001</v>
      </c>
      <c r="T29" s="23">
        <v>1501.2396999999999</v>
      </c>
      <c r="U29" s="24">
        <v>57942.502899999999</v>
      </c>
      <c r="W29" s="40"/>
      <c r="X29" s="31"/>
      <c r="Y29" s="31"/>
      <c r="Z29" s="31"/>
      <c r="AA29" s="31"/>
    </row>
    <row r="30" spans="2:27" ht="11.25" customHeight="1" x14ac:dyDescent="0.15">
      <c r="B30" s="21" t="s">
        <v>15</v>
      </c>
      <c r="C30" s="22">
        <v>2047.0369000000001</v>
      </c>
      <c r="D30" s="23">
        <v>1597.7086999999999</v>
      </c>
      <c r="E30" s="23">
        <v>449.32820000000015</v>
      </c>
      <c r="F30" s="24">
        <v>78578.007199999993</v>
      </c>
      <c r="G30" s="19"/>
      <c r="H30" s="22">
        <v>4240.8771999999999</v>
      </c>
      <c r="I30" s="23">
        <v>3125.84</v>
      </c>
      <c r="J30" s="23">
        <v>1115.0371999999998</v>
      </c>
      <c r="K30" s="24">
        <v>454689.36249999999</v>
      </c>
      <c r="L30" s="19"/>
      <c r="M30" s="22">
        <v>673.85940000000005</v>
      </c>
      <c r="N30" s="23">
        <v>1129.3731</v>
      </c>
      <c r="O30" s="23">
        <v>-455.51369999999997</v>
      </c>
      <c r="P30" s="24">
        <v>193710.04130000001</v>
      </c>
      <c r="Q30" s="19"/>
      <c r="R30" s="22">
        <v>1853.0677000000001</v>
      </c>
      <c r="S30" s="23">
        <v>1807.3698999999999</v>
      </c>
      <c r="T30" s="23">
        <v>45.697800000000143</v>
      </c>
      <c r="U30" s="24">
        <v>60182.823799999998</v>
      </c>
      <c r="W30" s="40"/>
      <c r="X30" s="31"/>
      <c r="Y30" s="31"/>
      <c r="Z30" s="31"/>
      <c r="AA30" s="31"/>
    </row>
    <row r="31" spans="2:27" ht="11.25" customHeight="1" x14ac:dyDescent="0.15">
      <c r="B31" s="21" t="s">
        <v>16</v>
      </c>
      <c r="C31" s="22">
        <v>1975.4074000000001</v>
      </c>
      <c r="D31" s="23">
        <v>1933.2874999999999</v>
      </c>
      <c r="E31" s="23">
        <v>42.119900000000143</v>
      </c>
      <c r="F31" s="24">
        <v>79105.705700000006</v>
      </c>
      <c r="G31" s="19"/>
      <c r="H31" s="22">
        <v>4410.0842000000002</v>
      </c>
      <c r="I31" s="23">
        <v>4978.0841</v>
      </c>
      <c r="J31" s="23">
        <v>-567.9998999999998</v>
      </c>
      <c r="K31" s="24">
        <v>466210.36210000003</v>
      </c>
      <c r="L31" s="19"/>
      <c r="M31" s="22">
        <v>491.19749999999999</v>
      </c>
      <c r="N31" s="23">
        <v>1028.431</v>
      </c>
      <c r="O31" s="23">
        <v>-537.23350000000005</v>
      </c>
      <c r="P31" s="24">
        <v>195320.78109999999</v>
      </c>
      <c r="Q31" s="19"/>
      <c r="R31" s="22">
        <v>1735.8543999999999</v>
      </c>
      <c r="S31" s="23">
        <v>1756.3146999999999</v>
      </c>
      <c r="T31" s="23">
        <v>-20.460299999999961</v>
      </c>
      <c r="U31" s="24">
        <v>62630.485200000003</v>
      </c>
      <c r="W31" s="40"/>
      <c r="X31" s="31"/>
      <c r="Y31" s="31"/>
      <c r="Z31" s="31"/>
      <c r="AA31" s="31"/>
    </row>
    <row r="32" spans="2:27" ht="11.25" customHeight="1" x14ac:dyDescent="0.15">
      <c r="B32" s="21" t="s">
        <v>17</v>
      </c>
      <c r="C32" s="22">
        <v>1119.4517000000001</v>
      </c>
      <c r="D32" s="23">
        <v>1269.3154999999999</v>
      </c>
      <c r="E32" s="23">
        <v>-149.86379999999986</v>
      </c>
      <c r="F32" s="24">
        <v>77571.106599999999</v>
      </c>
      <c r="G32" s="19"/>
      <c r="H32" s="22">
        <v>4272.3775999999998</v>
      </c>
      <c r="I32" s="23">
        <v>2843.7393999999999</v>
      </c>
      <c r="J32" s="23">
        <v>1428.6381999999999</v>
      </c>
      <c r="K32" s="24">
        <v>476656.30200000003</v>
      </c>
      <c r="L32" s="19"/>
      <c r="M32" s="22">
        <v>501.4622</v>
      </c>
      <c r="N32" s="23">
        <v>781.03899999999999</v>
      </c>
      <c r="O32" s="23">
        <v>-279.57679999999999</v>
      </c>
      <c r="P32" s="24">
        <v>196801.26199999999</v>
      </c>
      <c r="Q32" s="19"/>
      <c r="R32" s="22">
        <v>1275.9110000000001</v>
      </c>
      <c r="S32" s="23">
        <v>798.23119999999994</v>
      </c>
      <c r="T32" s="23">
        <v>477.67980000000011</v>
      </c>
      <c r="U32" s="24">
        <v>63906.371400000004</v>
      </c>
      <c r="W32" s="40"/>
      <c r="X32" s="31"/>
      <c r="Y32" s="31"/>
      <c r="Z32" s="31"/>
      <c r="AA32" s="31"/>
    </row>
    <row r="33" spans="2:27" ht="11.25" customHeight="1" x14ac:dyDescent="0.15">
      <c r="B33" s="21" t="s">
        <v>18</v>
      </c>
      <c r="C33" s="22">
        <v>828.2414</v>
      </c>
      <c r="D33" s="23">
        <v>2156.3494000000001</v>
      </c>
      <c r="E33" s="23">
        <v>-1328.1080000000002</v>
      </c>
      <c r="F33" s="24">
        <v>76720.865600000005</v>
      </c>
      <c r="G33" s="19"/>
      <c r="H33" s="22">
        <v>3777.1232</v>
      </c>
      <c r="I33" s="23">
        <v>2530.0326</v>
      </c>
      <c r="J33" s="23">
        <v>1247.0906</v>
      </c>
      <c r="K33" s="24">
        <v>488130.34980000003</v>
      </c>
      <c r="L33" s="19"/>
      <c r="M33" s="22">
        <v>513.26800000000003</v>
      </c>
      <c r="N33" s="23">
        <v>878.87840000000006</v>
      </c>
      <c r="O33" s="23">
        <v>-365.61040000000003</v>
      </c>
      <c r="P33" s="24">
        <v>199510.13339999999</v>
      </c>
      <c r="Q33" s="19"/>
      <c r="R33" s="22">
        <v>1425.3507</v>
      </c>
      <c r="S33" s="23">
        <v>1135.135</v>
      </c>
      <c r="T33" s="23">
        <v>290.21569999999997</v>
      </c>
      <c r="U33" s="24">
        <v>66354.574299999993</v>
      </c>
      <c r="W33" s="40"/>
      <c r="X33" s="31"/>
      <c r="Y33" s="31"/>
      <c r="Z33" s="31"/>
      <c r="AA33" s="31"/>
    </row>
    <row r="34" spans="2:27" ht="11.25" customHeight="1" x14ac:dyDescent="0.15">
      <c r="B34" s="21" t="s">
        <v>19</v>
      </c>
      <c r="C34" s="22">
        <v>1959.7045000000001</v>
      </c>
      <c r="D34" s="23">
        <v>3166.4295000000002</v>
      </c>
      <c r="E34" s="23">
        <v>-1206.7250000000001</v>
      </c>
      <c r="F34" s="24">
        <v>75272.610799999995</v>
      </c>
      <c r="G34" s="19"/>
      <c r="H34" s="22">
        <v>5441.6111000000001</v>
      </c>
      <c r="I34" s="23">
        <v>4013.6723999999999</v>
      </c>
      <c r="J34" s="23">
        <v>1427.9387000000002</v>
      </c>
      <c r="K34" s="24">
        <v>488719.20419999998</v>
      </c>
      <c r="L34" s="19"/>
      <c r="M34" s="22">
        <v>599.9896</v>
      </c>
      <c r="N34" s="23">
        <v>1252.2944</v>
      </c>
      <c r="O34" s="23">
        <v>-652.3048</v>
      </c>
      <c r="P34" s="24">
        <v>199011.50020000001</v>
      </c>
      <c r="Q34" s="19"/>
      <c r="R34" s="22">
        <v>3535.3914</v>
      </c>
      <c r="S34" s="23">
        <v>2129.5466999999999</v>
      </c>
      <c r="T34" s="23">
        <v>1405.8447000000001</v>
      </c>
      <c r="U34" s="24">
        <v>69252.503400000001</v>
      </c>
      <c r="W34" s="40"/>
      <c r="X34" s="31"/>
      <c r="Y34" s="31"/>
      <c r="Z34" s="31"/>
      <c r="AA34" s="31"/>
    </row>
    <row r="35" spans="2:27" ht="11.25" customHeight="1" x14ac:dyDescent="0.15">
      <c r="B35" s="21" t="s">
        <v>20</v>
      </c>
      <c r="C35" s="22">
        <v>1563.018</v>
      </c>
      <c r="D35" s="23">
        <v>3222.8445999999999</v>
      </c>
      <c r="E35" s="23">
        <v>-1659.8265999999999</v>
      </c>
      <c r="F35" s="24">
        <v>73390.026199999993</v>
      </c>
      <c r="G35" s="19"/>
      <c r="H35" s="22">
        <v>5567.0329000000002</v>
      </c>
      <c r="I35" s="23">
        <v>7865.6745000000001</v>
      </c>
      <c r="J35" s="23">
        <v>-2298.6415999999999</v>
      </c>
      <c r="K35" s="24">
        <v>500142.33669999999</v>
      </c>
      <c r="L35" s="19"/>
      <c r="M35" s="22">
        <v>2039.2517</v>
      </c>
      <c r="N35" s="23">
        <v>2931.3031999999998</v>
      </c>
      <c r="O35" s="23">
        <v>-892.05149999999981</v>
      </c>
      <c r="P35" s="24">
        <v>203306.6974</v>
      </c>
      <c r="Q35" s="19"/>
      <c r="R35" s="22">
        <v>3943.1914999999999</v>
      </c>
      <c r="S35" s="23">
        <v>3574.1451000000002</v>
      </c>
      <c r="T35" s="23">
        <v>369.04639999999972</v>
      </c>
      <c r="U35" s="24">
        <v>73260.7405</v>
      </c>
      <c r="W35" s="40"/>
      <c r="X35" s="31"/>
      <c r="Y35" s="31"/>
      <c r="Z35" s="31"/>
      <c r="AA35" s="31"/>
    </row>
    <row r="36" spans="2:27" ht="11.25" customHeight="1" x14ac:dyDescent="0.15">
      <c r="B36" s="21" t="s">
        <v>21</v>
      </c>
      <c r="C36" s="22">
        <v>2678.7718</v>
      </c>
      <c r="D36" s="23">
        <v>2012.9554000000001</v>
      </c>
      <c r="E36" s="23">
        <v>665.81639999999993</v>
      </c>
      <c r="F36" s="24">
        <v>76633.391499999998</v>
      </c>
      <c r="G36" s="19"/>
      <c r="H36" s="22">
        <v>6685.0555000000004</v>
      </c>
      <c r="I36" s="23">
        <v>6691.3386</v>
      </c>
      <c r="J36" s="23">
        <v>-6.2830999999996493</v>
      </c>
      <c r="K36" s="24">
        <v>514555.76069999998</v>
      </c>
      <c r="L36" s="19"/>
      <c r="M36" s="22">
        <v>541.64080000000001</v>
      </c>
      <c r="N36" s="23">
        <v>1423.0814</v>
      </c>
      <c r="O36" s="23">
        <v>-881.44060000000002</v>
      </c>
      <c r="P36" s="24">
        <v>207364.5534</v>
      </c>
      <c r="Q36" s="19"/>
      <c r="R36" s="22">
        <v>4110.7942000000003</v>
      </c>
      <c r="S36" s="23">
        <v>2054.6223</v>
      </c>
      <c r="T36" s="23">
        <v>2056.1719000000003</v>
      </c>
      <c r="U36" s="24">
        <v>77978.165800000002</v>
      </c>
      <c r="W36" s="40"/>
      <c r="X36" s="31"/>
      <c r="Y36" s="31"/>
      <c r="Z36" s="31"/>
      <c r="AA36" s="31"/>
    </row>
    <row r="37" spans="2:27" ht="11.25" customHeight="1" x14ac:dyDescent="0.15">
      <c r="B37" s="21" t="s">
        <v>22</v>
      </c>
      <c r="C37" s="22">
        <v>2603.8744999999999</v>
      </c>
      <c r="D37" s="23">
        <v>1960.4191000000001</v>
      </c>
      <c r="E37" s="23">
        <v>643.45539999999983</v>
      </c>
      <c r="F37" s="24">
        <v>78133.0334</v>
      </c>
      <c r="G37" s="19"/>
      <c r="H37" s="22">
        <v>20868.9558</v>
      </c>
      <c r="I37" s="23">
        <v>8377.1517000000003</v>
      </c>
      <c r="J37" s="23">
        <v>12491.804099999999</v>
      </c>
      <c r="K37" s="24">
        <v>544264.10459999996</v>
      </c>
      <c r="L37" s="19"/>
      <c r="M37" s="22">
        <v>1846.6672000000001</v>
      </c>
      <c r="N37" s="23">
        <v>5875.9610000000002</v>
      </c>
      <c r="O37" s="23">
        <v>-4029.2938000000004</v>
      </c>
      <c r="P37" s="24">
        <v>209093.43840000001</v>
      </c>
      <c r="Q37" s="19"/>
      <c r="R37" s="22">
        <v>6477.4911000000002</v>
      </c>
      <c r="S37" s="23">
        <v>3727.4897999999998</v>
      </c>
      <c r="T37" s="23">
        <v>2750.0013000000004</v>
      </c>
      <c r="U37" s="24">
        <v>84651.728499999997</v>
      </c>
      <c r="W37" s="40"/>
      <c r="X37" s="31"/>
      <c r="Y37" s="31"/>
      <c r="Z37" s="31"/>
      <c r="AA37" s="31"/>
    </row>
    <row r="38" spans="2:27" ht="15.75" customHeight="1" x14ac:dyDescent="0.15">
      <c r="B38" s="10" t="s">
        <v>23</v>
      </c>
      <c r="C38" s="25">
        <f>SUM(C26:C37)</f>
        <v>25837.282399999996</v>
      </c>
      <c r="D38" s="26">
        <f>SUM(D26:D37)</f>
        <v>25652.554999999997</v>
      </c>
      <c r="E38" s="26">
        <f>SUM(E26:E37)</f>
        <v>184.72740000000067</v>
      </c>
      <c r="F38" s="27"/>
      <c r="G38" s="28"/>
      <c r="H38" s="25">
        <f>SUM(H26:H37)</f>
        <v>80356.399000000005</v>
      </c>
      <c r="I38" s="26">
        <f>SUM(I26:I37)</f>
        <v>56278.770200000006</v>
      </c>
      <c r="J38" s="26">
        <f>SUM(J26:J37)</f>
        <v>24077.628799999999</v>
      </c>
      <c r="K38" s="27"/>
      <c r="L38" s="28"/>
      <c r="M38" s="25">
        <f>SUM(M26:M37)</f>
        <v>12218.7029</v>
      </c>
      <c r="N38" s="26">
        <f>SUM(N26:N37)</f>
        <v>22085.728999999999</v>
      </c>
      <c r="O38" s="26">
        <f>SUM(O26:O37)</f>
        <v>-9867.0260999999991</v>
      </c>
      <c r="P38" s="27"/>
      <c r="Q38" s="28"/>
      <c r="R38" s="25">
        <f>SUM(R26:R37)</f>
        <v>33753.526000000005</v>
      </c>
      <c r="S38" s="26">
        <f>SUM(S26:S37)</f>
        <v>26023.046699999999</v>
      </c>
      <c r="T38" s="26">
        <f>SUM(T26:T37)</f>
        <v>7730.4793000000009</v>
      </c>
      <c r="U38" s="27"/>
      <c r="W38" s="29"/>
      <c r="X38" s="30"/>
      <c r="Y38" s="30"/>
      <c r="Z38" s="30"/>
      <c r="AA38" s="30"/>
    </row>
    <row r="39" spans="2:27" ht="11.25" customHeight="1" x14ac:dyDescent="0.15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2:27" ht="12.75" customHeight="1" x14ac:dyDescent="0.2">
      <c r="B40" s="6" t="s">
        <v>24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P40" s="3"/>
      <c r="Q40" s="2"/>
      <c r="T40" s="7"/>
      <c r="U40" s="31"/>
    </row>
    <row r="41" spans="2:27" ht="5.25" customHeight="1" x14ac:dyDescent="0.15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P41" s="3"/>
      <c r="Q41" s="2"/>
      <c r="R41" s="30"/>
      <c r="T41" s="7"/>
      <c r="U41" s="41"/>
    </row>
    <row r="42" spans="2:27" ht="14.25" customHeight="1" x14ac:dyDescent="0.2">
      <c r="B42" s="8" t="s">
        <v>2</v>
      </c>
      <c r="C42" s="69" t="s">
        <v>60</v>
      </c>
      <c r="D42" s="70" t="s">
        <v>25</v>
      </c>
      <c r="E42" s="70"/>
      <c r="F42" s="71"/>
      <c r="G42" s="9"/>
      <c r="H42" s="69" t="s">
        <v>26</v>
      </c>
      <c r="I42" s="70" t="s">
        <v>25</v>
      </c>
      <c r="J42" s="70"/>
      <c r="K42" s="71"/>
      <c r="L42" s="9"/>
      <c r="M42" s="69" t="s">
        <v>27</v>
      </c>
      <c r="N42" s="70" t="s">
        <v>25</v>
      </c>
      <c r="O42" s="70"/>
      <c r="P42" s="71"/>
      <c r="Q42" s="9"/>
      <c r="R42" s="69" t="s">
        <v>28</v>
      </c>
      <c r="S42" s="70" t="s">
        <v>25</v>
      </c>
      <c r="T42" s="70"/>
      <c r="U42" s="71"/>
      <c r="V42" s="36"/>
    </row>
    <row r="43" spans="2:27" ht="11.25" customHeight="1" x14ac:dyDescent="0.15">
      <c r="B43" s="10"/>
      <c r="C43" s="11" t="s">
        <v>7</v>
      </c>
      <c r="D43" s="12" t="s">
        <v>8</v>
      </c>
      <c r="E43" s="12" t="s">
        <v>9</v>
      </c>
      <c r="F43" s="13" t="s">
        <v>10</v>
      </c>
      <c r="G43" s="14"/>
      <c r="H43" s="11" t="s">
        <v>7</v>
      </c>
      <c r="I43" s="12" t="s">
        <v>8</v>
      </c>
      <c r="J43" s="12" t="s">
        <v>9</v>
      </c>
      <c r="K43" s="13" t="s">
        <v>10</v>
      </c>
      <c r="L43" s="14"/>
      <c r="M43" s="11" t="s">
        <v>7</v>
      </c>
      <c r="N43" s="12" t="s">
        <v>8</v>
      </c>
      <c r="O43" s="12" t="s">
        <v>9</v>
      </c>
      <c r="P43" s="13" t="s">
        <v>10</v>
      </c>
      <c r="Q43" s="14"/>
      <c r="R43" s="11" t="s">
        <v>7</v>
      </c>
      <c r="S43" s="12" t="s">
        <v>8</v>
      </c>
      <c r="T43" s="12" t="s">
        <v>9</v>
      </c>
      <c r="U43" s="13" t="s">
        <v>10</v>
      </c>
      <c r="V43" s="39"/>
    </row>
    <row r="44" spans="2:27" ht="11.25" customHeight="1" x14ac:dyDescent="0.15">
      <c r="B44" s="15" t="s">
        <v>11</v>
      </c>
      <c r="C44" s="16">
        <v>72.131500000000003</v>
      </c>
      <c r="D44" s="17">
        <v>324.0523</v>
      </c>
      <c r="E44" s="23">
        <v>-251.92079999999999</v>
      </c>
      <c r="F44" s="18">
        <v>4835.5586999999996</v>
      </c>
      <c r="G44" s="19"/>
      <c r="H44" s="16">
        <v>131.4229</v>
      </c>
      <c r="I44" s="17">
        <v>418.4409</v>
      </c>
      <c r="J44" s="23">
        <v>-287.01800000000003</v>
      </c>
      <c r="K44" s="18">
        <v>8549.5185999999994</v>
      </c>
      <c r="L44" s="19"/>
      <c r="M44" s="16">
        <v>309.7586</v>
      </c>
      <c r="N44" s="17">
        <v>223.31649999999999</v>
      </c>
      <c r="O44" s="23">
        <v>86.442100000000011</v>
      </c>
      <c r="P44" s="18">
        <v>8151.3447999999999</v>
      </c>
      <c r="Q44" s="19"/>
      <c r="R44" s="16">
        <v>456.52390000000003</v>
      </c>
      <c r="S44" s="17">
        <v>961.04610000000002</v>
      </c>
      <c r="T44" s="23">
        <v>-504.5222</v>
      </c>
      <c r="U44" s="18">
        <v>22995.711800000001</v>
      </c>
      <c r="V44" s="31"/>
    </row>
    <row r="45" spans="2:27" ht="11.25" customHeight="1" x14ac:dyDescent="0.15">
      <c r="B45" s="21" t="s">
        <v>12</v>
      </c>
      <c r="C45" s="22">
        <v>35.228000000000002</v>
      </c>
      <c r="D45" s="23">
        <v>221.36429999999999</v>
      </c>
      <c r="E45" s="23">
        <v>-186.13629999999998</v>
      </c>
      <c r="F45" s="24">
        <v>4804.1899000000003</v>
      </c>
      <c r="G45" s="19"/>
      <c r="H45" s="22">
        <v>157.2269</v>
      </c>
      <c r="I45" s="23">
        <v>352.77269999999999</v>
      </c>
      <c r="J45" s="23">
        <v>-195.54579999999999</v>
      </c>
      <c r="K45" s="24">
        <v>8547.8552999999993</v>
      </c>
      <c r="L45" s="19"/>
      <c r="M45" s="22">
        <v>308.56200000000001</v>
      </c>
      <c r="N45" s="23">
        <v>657.23379999999997</v>
      </c>
      <c r="O45" s="23">
        <v>-348.67179999999996</v>
      </c>
      <c r="P45" s="24">
        <v>7603.3103000000001</v>
      </c>
      <c r="Q45" s="19"/>
      <c r="R45" s="22">
        <v>392.49270000000001</v>
      </c>
      <c r="S45" s="23">
        <v>893.64089999999999</v>
      </c>
      <c r="T45" s="23">
        <v>-501.14819999999997</v>
      </c>
      <c r="U45" s="24">
        <v>23286.496800000001</v>
      </c>
      <c r="V45" s="31"/>
    </row>
    <row r="46" spans="2:27" ht="11.25" customHeight="1" x14ac:dyDescent="0.15">
      <c r="B46" s="21" t="s">
        <v>13</v>
      </c>
      <c r="C46" s="22">
        <v>208.0658</v>
      </c>
      <c r="D46" s="23">
        <v>159.83199999999999</v>
      </c>
      <c r="E46" s="23">
        <v>48.233800000000002</v>
      </c>
      <c r="F46" s="24">
        <v>5294.0190000000002</v>
      </c>
      <c r="G46" s="19"/>
      <c r="H46" s="22">
        <v>70.552999999999997</v>
      </c>
      <c r="I46" s="23">
        <v>346.75020000000001</v>
      </c>
      <c r="J46" s="23">
        <v>-276.19720000000001</v>
      </c>
      <c r="K46" s="24">
        <v>8154.7975999999999</v>
      </c>
      <c r="L46" s="19"/>
      <c r="M46" s="22">
        <v>102.11660000000001</v>
      </c>
      <c r="N46" s="23">
        <v>373.78640000000001</v>
      </c>
      <c r="O46" s="23">
        <v>-271.66980000000001</v>
      </c>
      <c r="P46" s="24">
        <v>7271.2361000000001</v>
      </c>
      <c r="Q46" s="19"/>
      <c r="R46" s="22">
        <v>555.55709999999999</v>
      </c>
      <c r="S46" s="23">
        <v>821.96100000000001</v>
      </c>
      <c r="T46" s="23">
        <v>-266.40390000000002</v>
      </c>
      <c r="U46" s="24">
        <v>23258.1126</v>
      </c>
      <c r="V46" s="31"/>
    </row>
    <row r="47" spans="2:27" ht="11.25" customHeight="1" x14ac:dyDescent="0.15">
      <c r="B47" s="21" t="s">
        <v>14</v>
      </c>
      <c r="C47" s="22">
        <v>460.9504</v>
      </c>
      <c r="D47" s="23">
        <v>139.0478</v>
      </c>
      <c r="E47" s="23">
        <v>321.90260000000001</v>
      </c>
      <c r="F47" s="24">
        <v>5627.9426999999996</v>
      </c>
      <c r="G47" s="19"/>
      <c r="H47" s="22">
        <v>60.777999999999999</v>
      </c>
      <c r="I47" s="23">
        <v>186.8623</v>
      </c>
      <c r="J47" s="23">
        <v>-126.08430000000001</v>
      </c>
      <c r="K47" s="24">
        <v>7923.2269999999999</v>
      </c>
      <c r="L47" s="19"/>
      <c r="M47" s="22">
        <v>123.9144</v>
      </c>
      <c r="N47" s="23">
        <v>271.11239999999998</v>
      </c>
      <c r="O47" s="23">
        <v>-147.19799999999998</v>
      </c>
      <c r="P47" s="24">
        <v>6985.0172000000002</v>
      </c>
      <c r="Q47" s="19"/>
      <c r="R47" s="22">
        <v>652.27210000000002</v>
      </c>
      <c r="S47" s="23">
        <v>637.58749999999998</v>
      </c>
      <c r="T47" s="23">
        <v>14.684600000000046</v>
      </c>
      <c r="U47" s="24">
        <v>23641.4434</v>
      </c>
      <c r="V47" s="31"/>
    </row>
    <row r="48" spans="2:27" ht="11.25" customHeight="1" x14ac:dyDescent="0.15">
      <c r="B48" s="21" t="s">
        <v>15</v>
      </c>
      <c r="C48" s="22">
        <v>604.97090000000003</v>
      </c>
      <c r="D48" s="23">
        <v>222.7912</v>
      </c>
      <c r="E48" s="23">
        <v>382.17970000000003</v>
      </c>
      <c r="F48" s="24">
        <v>6749.6601000000001</v>
      </c>
      <c r="G48" s="19"/>
      <c r="H48" s="22">
        <v>122.7928</v>
      </c>
      <c r="I48" s="23">
        <v>343.96539999999999</v>
      </c>
      <c r="J48" s="23">
        <v>-221.17259999999999</v>
      </c>
      <c r="K48" s="24">
        <v>8183.6010999999999</v>
      </c>
      <c r="L48" s="19"/>
      <c r="M48" s="22">
        <v>388.02480000000003</v>
      </c>
      <c r="N48" s="23">
        <v>205.8887</v>
      </c>
      <c r="O48" s="23">
        <v>182.13610000000003</v>
      </c>
      <c r="P48" s="24">
        <v>7569.3729000000003</v>
      </c>
      <c r="Q48" s="19"/>
      <c r="R48" s="22">
        <v>625.96100000000001</v>
      </c>
      <c r="S48" s="23">
        <v>984.56539999999995</v>
      </c>
      <c r="T48" s="23">
        <v>-358.60439999999994</v>
      </c>
      <c r="U48" s="24">
        <v>24815.6734</v>
      </c>
      <c r="V48" s="31"/>
    </row>
    <row r="49" spans="2:28" ht="11.25" customHeight="1" x14ac:dyDescent="0.15">
      <c r="B49" s="21" t="s">
        <v>16</v>
      </c>
      <c r="C49" s="22">
        <v>1165.7461000000001</v>
      </c>
      <c r="D49" s="23">
        <v>1010.5587</v>
      </c>
      <c r="E49" s="23">
        <v>155.18740000000003</v>
      </c>
      <c r="F49" s="24">
        <v>7257.2956000000004</v>
      </c>
      <c r="G49" s="19"/>
      <c r="H49" s="22">
        <v>96.033100000000005</v>
      </c>
      <c r="I49" s="23">
        <v>936.87139999999999</v>
      </c>
      <c r="J49" s="23">
        <v>-840.8383</v>
      </c>
      <c r="K49" s="24">
        <v>8451.7129000000004</v>
      </c>
      <c r="L49" s="19"/>
      <c r="M49" s="22">
        <v>350.43529999999998</v>
      </c>
      <c r="N49" s="23">
        <v>326.12880000000001</v>
      </c>
      <c r="O49" s="23">
        <v>24.306499999999971</v>
      </c>
      <c r="P49" s="24">
        <v>8159.5910000000003</v>
      </c>
      <c r="Q49" s="19"/>
      <c r="R49" s="22">
        <v>1333.3524</v>
      </c>
      <c r="S49" s="23">
        <v>660.32709999999997</v>
      </c>
      <c r="T49" s="23">
        <v>673.02530000000002</v>
      </c>
      <c r="U49" s="24">
        <v>26906.793799999999</v>
      </c>
      <c r="V49" s="31"/>
    </row>
    <row r="50" spans="2:28" ht="11.25" customHeight="1" x14ac:dyDescent="0.15">
      <c r="B50" s="21" t="s">
        <v>17</v>
      </c>
      <c r="C50" s="22">
        <v>438.61239999999998</v>
      </c>
      <c r="D50" s="23">
        <v>380.1936</v>
      </c>
      <c r="E50" s="23">
        <v>58.418799999999976</v>
      </c>
      <c r="F50" s="24">
        <v>7592.3505999999998</v>
      </c>
      <c r="G50" s="19"/>
      <c r="H50" s="22">
        <v>255.517</v>
      </c>
      <c r="I50" s="23">
        <v>103.1169</v>
      </c>
      <c r="J50" s="23">
        <v>152.40010000000001</v>
      </c>
      <c r="K50" s="24">
        <v>8930.5642000000007</v>
      </c>
      <c r="L50" s="19"/>
      <c r="M50" s="22">
        <v>386.35919999999999</v>
      </c>
      <c r="N50" s="23">
        <v>239.4461</v>
      </c>
      <c r="O50" s="23">
        <v>146.91309999999999</v>
      </c>
      <c r="P50" s="24">
        <v>8474.4076999999997</v>
      </c>
      <c r="Q50" s="19"/>
      <c r="R50" s="22">
        <v>1102.481</v>
      </c>
      <c r="S50" s="23">
        <v>539.33309999999994</v>
      </c>
      <c r="T50" s="23">
        <v>563.14790000000005</v>
      </c>
      <c r="U50" s="24">
        <v>29084.820599999999</v>
      </c>
      <c r="V50" s="31"/>
    </row>
    <row r="51" spans="2:28" ht="11.25" customHeight="1" x14ac:dyDescent="0.15">
      <c r="B51" s="21" t="s">
        <v>18</v>
      </c>
      <c r="C51" s="22">
        <v>531.33910000000003</v>
      </c>
      <c r="D51" s="23">
        <v>250.68979999999999</v>
      </c>
      <c r="E51" s="23">
        <v>280.64930000000004</v>
      </c>
      <c r="F51" s="24">
        <v>8189.7793000000001</v>
      </c>
      <c r="G51" s="19"/>
      <c r="H51" s="22">
        <v>510.50779999999997</v>
      </c>
      <c r="I51" s="23">
        <v>205.30019999999999</v>
      </c>
      <c r="J51" s="23">
        <v>305.20759999999996</v>
      </c>
      <c r="K51" s="24">
        <v>9479.8335999999999</v>
      </c>
      <c r="L51" s="19"/>
      <c r="M51" s="22">
        <v>225.1345</v>
      </c>
      <c r="N51" s="23">
        <v>213.93389999999999</v>
      </c>
      <c r="O51" s="23">
        <v>11.200600000000009</v>
      </c>
      <c r="P51" s="24">
        <v>8355.8462</v>
      </c>
      <c r="Q51" s="19"/>
      <c r="R51" s="22">
        <v>1955.576</v>
      </c>
      <c r="S51" s="23">
        <v>970.33320000000003</v>
      </c>
      <c r="T51" s="23">
        <v>985.24279999999999</v>
      </c>
      <c r="U51" s="24">
        <v>30734.6086</v>
      </c>
      <c r="V51" s="31"/>
    </row>
    <row r="52" spans="2:28" ht="11.25" customHeight="1" x14ac:dyDescent="0.15">
      <c r="B52" s="21" t="s">
        <v>19</v>
      </c>
      <c r="C52" s="22">
        <v>820.62599999999998</v>
      </c>
      <c r="D52" s="23">
        <v>306.02690000000001</v>
      </c>
      <c r="E52" s="23">
        <v>514.59909999999991</v>
      </c>
      <c r="F52" s="24">
        <v>8492.3688999999995</v>
      </c>
      <c r="G52" s="19"/>
      <c r="H52" s="22">
        <v>203.02090000000001</v>
      </c>
      <c r="I52" s="23">
        <v>390.0949</v>
      </c>
      <c r="J52" s="23">
        <v>-187.07399999999998</v>
      </c>
      <c r="K52" s="24">
        <v>8963.2693999999992</v>
      </c>
      <c r="L52" s="19"/>
      <c r="M52" s="22">
        <v>329.17450000000002</v>
      </c>
      <c r="N52" s="23">
        <v>312.37580000000003</v>
      </c>
      <c r="O52" s="23">
        <v>16.798699999999997</v>
      </c>
      <c r="P52" s="24">
        <v>8656.3127999999997</v>
      </c>
      <c r="Q52" s="19"/>
      <c r="R52" s="22">
        <v>1571.3480999999999</v>
      </c>
      <c r="S52" s="23">
        <v>1100.1624999999999</v>
      </c>
      <c r="T52" s="23">
        <v>471.18560000000002</v>
      </c>
      <c r="U52" s="24">
        <v>30922.4156</v>
      </c>
      <c r="V52" s="31"/>
    </row>
    <row r="53" spans="2:28" ht="11.25" customHeight="1" x14ac:dyDescent="0.15">
      <c r="B53" s="21" t="s">
        <v>20</v>
      </c>
      <c r="C53" s="22">
        <v>479.91660000000002</v>
      </c>
      <c r="D53" s="23">
        <v>779.49360000000001</v>
      </c>
      <c r="E53" s="23">
        <v>-299.577</v>
      </c>
      <c r="F53" s="24">
        <v>8657.4770000000008</v>
      </c>
      <c r="G53" s="19"/>
      <c r="H53" s="22">
        <v>94.443399999999997</v>
      </c>
      <c r="I53" s="23">
        <v>413.36470000000003</v>
      </c>
      <c r="J53" s="23">
        <v>-318.92130000000003</v>
      </c>
      <c r="K53" s="24">
        <v>9180.3322000000007</v>
      </c>
      <c r="L53" s="19"/>
      <c r="M53" s="22">
        <v>230.72649999999999</v>
      </c>
      <c r="N53" s="23">
        <v>367.6764</v>
      </c>
      <c r="O53" s="23">
        <v>-136.94990000000001</v>
      </c>
      <c r="P53" s="24">
        <v>8529.5548999999992</v>
      </c>
      <c r="Q53" s="19"/>
      <c r="R53" s="22">
        <v>833.85249999999996</v>
      </c>
      <c r="S53" s="23">
        <v>1308.1765</v>
      </c>
      <c r="T53" s="23">
        <v>-474.32400000000007</v>
      </c>
      <c r="U53" s="24">
        <v>31526.911800000002</v>
      </c>
      <c r="V53" s="31"/>
    </row>
    <row r="54" spans="2:28" ht="11.25" customHeight="1" x14ac:dyDescent="0.15">
      <c r="B54" s="21" t="s">
        <v>21</v>
      </c>
      <c r="C54" s="22">
        <v>1033.1211000000001</v>
      </c>
      <c r="D54" s="23">
        <v>209.80009999999999</v>
      </c>
      <c r="E54" s="23">
        <v>823.32100000000014</v>
      </c>
      <c r="F54" s="24">
        <v>9947.0773000000008</v>
      </c>
      <c r="G54" s="19"/>
      <c r="H54" s="22">
        <v>132.8571</v>
      </c>
      <c r="I54" s="23">
        <v>155.84110000000001</v>
      </c>
      <c r="J54" s="23">
        <v>-22.984000000000009</v>
      </c>
      <c r="K54" s="24">
        <v>9354.6985999999997</v>
      </c>
      <c r="L54" s="19"/>
      <c r="M54" s="22">
        <v>393.61880000000002</v>
      </c>
      <c r="N54" s="23">
        <v>478.27300000000002</v>
      </c>
      <c r="O54" s="23">
        <v>-84.654200000000003</v>
      </c>
      <c r="P54" s="24">
        <v>8511.0344000000005</v>
      </c>
      <c r="Q54" s="19"/>
      <c r="R54" s="22">
        <v>780.90150000000006</v>
      </c>
      <c r="S54" s="23">
        <v>750.65150000000006</v>
      </c>
      <c r="T54" s="23">
        <v>30.25</v>
      </c>
      <c r="U54" s="24">
        <v>31897.8616</v>
      </c>
      <c r="V54" s="31"/>
    </row>
    <row r="55" spans="2:28" ht="11.25" customHeight="1" x14ac:dyDescent="0.15">
      <c r="B55" s="21" t="s">
        <v>22</v>
      </c>
      <c r="C55" s="22">
        <v>532.29150000000004</v>
      </c>
      <c r="D55" s="23">
        <v>727.98649999999998</v>
      </c>
      <c r="E55" s="23">
        <v>-195.69499999999994</v>
      </c>
      <c r="F55" s="24">
        <v>9643.0521000000008</v>
      </c>
      <c r="G55" s="19"/>
      <c r="H55" s="22">
        <v>382.49110000000002</v>
      </c>
      <c r="I55" s="23">
        <v>215.99449999999999</v>
      </c>
      <c r="J55" s="23">
        <v>166.49660000000003</v>
      </c>
      <c r="K55" s="24">
        <v>9719.5308000000005</v>
      </c>
      <c r="L55" s="19"/>
      <c r="M55" s="22">
        <v>390.21339999999998</v>
      </c>
      <c r="N55" s="23">
        <v>292.88830000000002</v>
      </c>
      <c r="O55" s="23">
        <v>97.325099999999964</v>
      </c>
      <c r="P55" s="24">
        <v>9027.0295000000006</v>
      </c>
      <c r="Q55" s="19"/>
      <c r="R55" s="22">
        <v>1117.5903000000001</v>
      </c>
      <c r="S55" s="23">
        <v>1019.9246000000001</v>
      </c>
      <c r="T55" s="23">
        <v>97.665700000000015</v>
      </c>
      <c r="U55" s="24">
        <v>32656.487400000002</v>
      </c>
      <c r="V55" s="31"/>
    </row>
    <row r="56" spans="2:28" ht="15" customHeight="1" x14ac:dyDescent="0.15">
      <c r="B56" s="10" t="s">
        <v>23</v>
      </c>
      <c r="C56" s="25">
        <f>SUM(C44:C55)</f>
        <v>6382.9994000000015</v>
      </c>
      <c r="D56" s="26">
        <f>SUM(D44:D55)</f>
        <v>4731.8367999999991</v>
      </c>
      <c r="E56" s="26">
        <f>SUM(E44:E55)</f>
        <v>1651.1626000000001</v>
      </c>
      <c r="F56" s="27"/>
      <c r="G56" s="28"/>
      <c r="H56" s="25">
        <f>SUM(H44:H55)</f>
        <v>2217.6439999999998</v>
      </c>
      <c r="I56" s="26">
        <f>SUM(I44:I55)</f>
        <v>4069.3752000000004</v>
      </c>
      <c r="J56" s="26">
        <f>SUM(J44:J55)</f>
        <v>-1851.7311999999997</v>
      </c>
      <c r="K56" s="27"/>
      <c r="L56" s="28"/>
      <c r="M56" s="25">
        <f>SUM(M44:M55)</f>
        <v>3538.0386000000003</v>
      </c>
      <c r="N56" s="26">
        <f>SUM(N44:N55)</f>
        <v>3962.0601000000006</v>
      </c>
      <c r="O56" s="26">
        <f>SUM(O44:O55)</f>
        <v>-424.0215</v>
      </c>
      <c r="P56" s="27"/>
      <c r="Q56" s="28"/>
      <c r="R56" s="25">
        <f>SUM(R44:R55)</f>
        <v>11377.908599999999</v>
      </c>
      <c r="S56" s="26">
        <f>SUM(S44:S55)</f>
        <v>10647.7094</v>
      </c>
      <c r="T56" s="26">
        <f>SUM(T44:T55)</f>
        <v>730.19920000000002</v>
      </c>
      <c r="U56" s="27"/>
      <c r="V56" s="30"/>
    </row>
    <row r="57" spans="2:28" ht="15.75" customHeight="1" x14ac:dyDescent="0.15">
      <c r="B57" s="3"/>
      <c r="C57" s="3"/>
      <c r="D57" s="3"/>
      <c r="E57" s="3"/>
      <c r="F57" s="3"/>
      <c r="H57" s="3"/>
      <c r="I57" s="3"/>
      <c r="J57" s="3"/>
      <c r="K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ht="12.75" customHeight="1" x14ac:dyDescent="0.2">
      <c r="B58" s="6" t="s">
        <v>31</v>
      </c>
      <c r="D58" s="4"/>
      <c r="G58" s="1"/>
      <c r="H58" s="6" t="s">
        <v>36</v>
      </c>
      <c r="I58" s="33"/>
      <c r="J58" s="1"/>
      <c r="K58" s="1"/>
      <c r="L58" s="1"/>
      <c r="M58" s="6" t="s">
        <v>37</v>
      </c>
    </row>
    <row r="59" spans="2:28" ht="5.25" customHeight="1" x14ac:dyDescent="0.15">
      <c r="B59" s="1"/>
      <c r="G59" s="1"/>
      <c r="H59" s="1"/>
      <c r="I59" s="29"/>
      <c r="J59" s="1"/>
      <c r="K59" s="1"/>
      <c r="L59" s="1"/>
    </row>
    <row r="60" spans="2:28" ht="14.25" customHeight="1" x14ac:dyDescent="0.2">
      <c r="B60" s="8" t="s">
        <v>2</v>
      </c>
      <c r="C60" s="69" t="s">
        <v>35</v>
      </c>
      <c r="D60" s="70" t="s">
        <v>25</v>
      </c>
      <c r="E60" s="70"/>
      <c r="F60" s="71"/>
      <c r="H60" s="69" t="s">
        <v>38</v>
      </c>
      <c r="I60" s="70" t="s">
        <v>25</v>
      </c>
      <c r="J60" s="70"/>
      <c r="K60" s="71"/>
      <c r="L60" s="38"/>
      <c r="M60" s="69" t="s">
        <v>39</v>
      </c>
      <c r="N60" s="70" t="s">
        <v>25</v>
      </c>
      <c r="O60" s="70"/>
      <c r="P60" s="71"/>
      <c r="Q60" s="9"/>
      <c r="R60" s="69" t="s">
        <v>40</v>
      </c>
      <c r="S60" s="70" t="s">
        <v>25</v>
      </c>
      <c r="T60" s="70"/>
      <c r="U60" s="71"/>
    </row>
    <row r="61" spans="2:28" ht="11.25" customHeight="1" x14ac:dyDescent="0.15">
      <c r="B61" s="10"/>
      <c r="C61" s="11" t="s">
        <v>7</v>
      </c>
      <c r="D61" s="12" t="s">
        <v>8</v>
      </c>
      <c r="E61" s="12" t="s">
        <v>9</v>
      </c>
      <c r="F61" s="13" t="s">
        <v>10</v>
      </c>
      <c r="H61" s="11" t="s">
        <v>7</v>
      </c>
      <c r="I61" s="12" t="s">
        <v>8</v>
      </c>
      <c r="J61" s="12" t="s">
        <v>9</v>
      </c>
      <c r="K61" s="13" t="s">
        <v>10</v>
      </c>
      <c r="L61" s="38"/>
      <c r="M61" s="11" t="s">
        <v>7</v>
      </c>
      <c r="N61" s="12" t="s">
        <v>8</v>
      </c>
      <c r="O61" s="12" t="s">
        <v>9</v>
      </c>
      <c r="P61" s="13" t="s">
        <v>10</v>
      </c>
      <c r="Q61" s="14">
        <v>40179</v>
      </c>
      <c r="R61" s="11" t="s">
        <v>7</v>
      </c>
      <c r="S61" s="12" t="s">
        <v>8</v>
      </c>
      <c r="T61" s="12" t="s">
        <v>9</v>
      </c>
      <c r="U61" s="13" t="s">
        <v>10</v>
      </c>
    </row>
    <row r="62" spans="2:28" ht="11.25" customHeight="1" x14ac:dyDescent="0.15">
      <c r="B62" s="15" t="s">
        <v>11</v>
      </c>
      <c r="C62" s="16">
        <v>1467.8040000000001</v>
      </c>
      <c r="D62" s="17">
        <v>2341.3145</v>
      </c>
      <c r="E62" s="17">
        <v>-873.51049999999987</v>
      </c>
      <c r="F62" s="18">
        <v>55596.154300000002</v>
      </c>
      <c r="H62" s="16">
        <v>2328.5630999999998</v>
      </c>
      <c r="I62" s="17">
        <v>1200.6012000000001</v>
      </c>
      <c r="J62" s="17">
        <v>1127.9618999999998</v>
      </c>
      <c r="K62" s="18">
        <v>57577.680800000002</v>
      </c>
      <c r="L62" s="38"/>
      <c r="M62" s="42">
        <f>+C8+H8+M8+R8+C26+H26+M26+R26+C44+H44+M44+R44+C62+H62</f>
        <v>30579.938700000002</v>
      </c>
      <c r="N62" s="43">
        <f>+D8+I8+N8+S8+D26+I26+N26+S26+D44+I44+N44+S44+D62+I62</f>
        <v>28625.7978</v>
      </c>
      <c r="O62" s="43">
        <f>+E8+J8+O8+T8+E26+J26+O26+T26+E44+J44+O44+T44+E62+J62</f>
        <v>1954.1409000000012</v>
      </c>
      <c r="P62" s="44">
        <f>+F8+K8+P8+U8+F26+K26+P26+U26+F44+K44+P44+U44+F62+K62</f>
        <v>1342003.5534999999</v>
      </c>
      <c r="Q62" s="19"/>
      <c r="R62" s="16">
        <v>5007.4785000000002</v>
      </c>
      <c r="S62" s="17">
        <v>4603.8878999999997</v>
      </c>
      <c r="T62" s="17">
        <v>403.59060000000045</v>
      </c>
      <c r="U62" s="18">
        <v>144463.68770000001</v>
      </c>
    </row>
    <row r="63" spans="2:28" ht="11.25" customHeight="1" x14ac:dyDescent="0.15">
      <c r="B63" s="21" t="s">
        <v>12</v>
      </c>
      <c r="C63" s="22">
        <v>1513.1196</v>
      </c>
      <c r="D63" s="23">
        <v>3010.5844999999999</v>
      </c>
      <c r="E63" s="23">
        <v>-1497.4648999999999</v>
      </c>
      <c r="F63" s="24">
        <v>55443.131800000003</v>
      </c>
      <c r="H63" s="22">
        <v>3357.9899</v>
      </c>
      <c r="I63" s="23">
        <v>1003.8035</v>
      </c>
      <c r="J63" s="23">
        <v>2354.1864</v>
      </c>
      <c r="K63" s="24">
        <v>64471.523699999998</v>
      </c>
      <c r="L63" s="38"/>
      <c r="M63" s="42">
        <f t="shared" ref="M63:P63" si="0">+C9+H9+M9+R9+C27+H27+M27+R27+C45+H45+M45+R45+C63+H63</f>
        <v>27426.907200000001</v>
      </c>
      <c r="N63" s="43">
        <f t="shared" si="0"/>
        <v>25654.097100000006</v>
      </c>
      <c r="O63" s="43">
        <f t="shared" si="0"/>
        <v>1772.8100999999988</v>
      </c>
      <c r="P63" s="44">
        <f t="shared" si="0"/>
        <v>1409497.9878</v>
      </c>
      <c r="Q63" s="19"/>
      <c r="R63" s="22">
        <v>5380.0015999999996</v>
      </c>
      <c r="S63" s="23">
        <v>3807.0462000000002</v>
      </c>
      <c r="T63" s="23">
        <v>1572.9553999999994</v>
      </c>
      <c r="U63" s="24">
        <v>152693.52739999999</v>
      </c>
    </row>
    <row r="64" spans="2:28" ht="11.25" customHeight="1" x14ac:dyDescent="0.15">
      <c r="B64" s="21" t="s">
        <v>13</v>
      </c>
      <c r="C64" s="22">
        <v>1096.9246000000001</v>
      </c>
      <c r="D64" s="23">
        <v>2131.7013999999999</v>
      </c>
      <c r="E64" s="23">
        <v>-1034.7767999999999</v>
      </c>
      <c r="F64" s="24">
        <v>56289.748699999996</v>
      </c>
      <c r="H64" s="22">
        <v>1810.3732</v>
      </c>
      <c r="I64" s="23">
        <v>2446.8669</v>
      </c>
      <c r="J64" s="23">
        <v>-636.49369999999999</v>
      </c>
      <c r="K64" s="24">
        <v>62681.652300000002</v>
      </c>
      <c r="L64" s="38"/>
      <c r="M64" s="42">
        <f t="shared" ref="M64:P64" si="1">+C10+H10+M10+R10+C28+H28+M28+R28+C46+H46+M46+R46+C64+H64</f>
        <v>23108.698600000003</v>
      </c>
      <c r="N64" s="43">
        <f t="shared" si="1"/>
        <v>31587.336799999997</v>
      </c>
      <c r="O64" s="43">
        <f>+E10+J10+O10+T10+E28+J28+O28+T28+E46+J46+O46+T46+E64+J64</f>
        <v>-8478.6381999999976</v>
      </c>
      <c r="P64" s="44">
        <f t="shared" si="1"/>
        <v>1412407.5055000002</v>
      </c>
      <c r="Q64" s="19"/>
      <c r="R64" s="22">
        <v>4522.1175999999996</v>
      </c>
      <c r="S64" s="23">
        <v>4975.1023999999998</v>
      </c>
      <c r="T64" s="23">
        <v>-452.98480000000018</v>
      </c>
      <c r="U64" s="24">
        <v>154546.3155</v>
      </c>
    </row>
    <row r="65" spans="2:21" ht="11.25" customHeight="1" x14ac:dyDescent="0.15">
      <c r="B65" s="21" t="s">
        <v>14</v>
      </c>
      <c r="C65" s="22">
        <v>1514.2619</v>
      </c>
      <c r="D65" s="23">
        <v>949.70299999999997</v>
      </c>
      <c r="E65" s="23">
        <v>564.55889999999999</v>
      </c>
      <c r="F65" s="24">
        <v>57655.601300000002</v>
      </c>
      <c r="H65" s="22">
        <v>1322.3279</v>
      </c>
      <c r="I65" s="23">
        <v>2122.0808000000002</v>
      </c>
      <c r="J65" s="23">
        <v>-799.75290000000018</v>
      </c>
      <c r="K65" s="24">
        <v>62163.051800000001</v>
      </c>
      <c r="L65" s="38"/>
      <c r="M65" s="42">
        <f t="shared" ref="M65:P65" si="2">+C11+H11+M11+R11+C29+H29+M29+R29+C47+H47+M47+R47+C65+H65</f>
        <v>27909.143100000005</v>
      </c>
      <c r="N65" s="43">
        <f t="shared" si="2"/>
        <v>21417.434900000004</v>
      </c>
      <c r="O65" s="43">
        <f t="shared" si="2"/>
        <v>6491.7081999999982</v>
      </c>
      <c r="P65" s="44">
        <f t="shared" si="2"/>
        <v>1441020.1482999998</v>
      </c>
      <c r="Q65" s="19"/>
      <c r="R65" s="22">
        <v>4040.4407999999999</v>
      </c>
      <c r="S65" s="23">
        <v>2879.4468000000002</v>
      </c>
      <c r="T65" s="23">
        <v>1160.9939999999997</v>
      </c>
      <c r="U65" s="24">
        <v>158192.63020000001</v>
      </c>
    </row>
    <row r="66" spans="2:21" ht="11.25" customHeight="1" x14ac:dyDescent="0.15">
      <c r="B66" s="21" t="s">
        <v>15</v>
      </c>
      <c r="C66" s="22">
        <v>1420.6479999999999</v>
      </c>
      <c r="D66" s="23">
        <v>1121.1972000000001</v>
      </c>
      <c r="E66" s="23">
        <v>299.45079999999984</v>
      </c>
      <c r="F66" s="24">
        <v>61574.335500000001</v>
      </c>
      <c r="H66" s="22">
        <v>1474.0217</v>
      </c>
      <c r="I66" s="23">
        <v>1404.6460999999999</v>
      </c>
      <c r="J66" s="23">
        <v>69.375600000000077</v>
      </c>
      <c r="K66" s="24">
        <v>65158.181299999997</v>
      </c>
      <c r="L66" s="38"/>
      <c r="M66" s="42">
        <f t="shared" ref="M66:P66" si="3">+C12+H12+M12+R12+C30+H30+M30+R30+C48+H48+M48+R48+C66+H66</f>
        <v>24173.731899999999</v>
      </c>
      <c r="N66" s="43">
        <f t="shared" si="3"/>
        <v>20001.429700000001</v>
      </c>
      <c r="O66" s="43">
        <f>+E12+J12+O12+T12+E30+J30+O30+T30+E48+J48+O48+T48+E66+J66</f>
        <v>4172.3022000000001</v>
      </c>
      <c r="P66" s="44">
        <f t="shared" si="3"/>
        <v>1509966.5872</v>
      </c>
      <c r="Q66" s="19"/>
      <c r="R66" s="22">
        <v>3757.1835000000001</v>
      </c>
      <c r="S66" s="23">
        <v>3094.9819000000002</v>
      </c>
      <c r="T66" s="23">
        <v>662.20159999999987</v>
      </c>
      <c r="U66" s="24">
        <v>164662.58059999999</v>
      </c>
    </row>
    <row r="67" spans="2:21" ht="11.25" customHeight="1" x14ac:dyDescent="0.15">
      <c r="B67" s="21" t="s">
        <v>16</v>
      </c>
      <c r="C67" s="22">
        <v>2710.4160999999999</v>
      </c>
      <c r="D67" s="23">
        <v>1687.2882999999999</v>
      </c>
      <c r="E67" s="23">
        <v>1023.1278</v>
      </c>
      <c r="F67" s="24">
        <v>63350.596100000002</v>
      </c>
      <c r="H67" s="22">
        <v>1355.9073000000001</v>
      </c>
      <c r="I67" s="23">
        <v>1437.2440999999999</v>
      </c>
      <c r="J67" s="23">
        <v>-81.336799999999812</v>
      </c>
      <c r="K67" s="24">
        <v>66526.247799999997</v>
      </c>
      <c r="L67" s="38"/>
      <c r="M67" s="42">
        <f t="shared" ref="M67:P67" si="4">+C13+H13+M13+R13+C31+H31+M31+R31+C49+H49+M49+R49+C67+H67</f>
        <v>25706.327399999998</v>
      </c>
      <c r="N67" s="43">
        <f t="shared" si="4"/>
        <v>26208.233599999996</v>
      </c>
      <c r="O67" s="43">
        <f t="shared" si="4"/>
        <v>-501.90619999999876</v>
      </c>
      <c r="P67" s="44">
        <f t="shared" si="4"/>
        <v>1528288.7056000002</v>
      </c>
      <c r="Q67" s="19"/>
      <c r="R67" s="22">
        <v>5826.8833999999997</v>
      </c>
      <c r="S67" s="23">
        <v>4384.9237000000003</v>
      </c>
      <c r="T67" s="23">
        <v>1441.9596999999994</v>
      </c>
      <c r="U67" s="24">
        <v>165718.3817</v>
      </c>
    </row>
    <row r="68" spans="2:21" ht="11.25" customHeight="1" x14ac:dyDescent="0.15">
      <c r="B68" s="21" t="s">
        <v>17</v>
      </c>
      <c r="C68" s="22">
        <v>1564.9349999999999</v>
      </c>
      <c r="D68" s="23">
        <v>831.79769999999996</v>
      </c>
      <c r="E68" s="23">
        <v>733.13729999999998</v>
      </c>
      <c r="F68" s="24">
        <v>66230.380399999995</v>
      </c>
      <c r="H68" s="22">
        <v>1655.0805</v>
      </c>
      <c r="I68" s="23">
        <v>1013.1228</v>
      </c>
      <c r="J68" s="23">
        <v>641.95770000000005</v>
      </c>
      <c r="K68" s="24">
        <v>68935.978799999997</v>
      </c>
      <c r="L68" s="38"/>
      <c r="M68" s="42">
        <f t="shared" ref="M68:P68" si="5">+C14+H14+M14+R14+C32+H32+M32+R32+C50+H50+M50+R50+C68+H68</f>
        <v>18197.409</v>
      </c>
      <c r="N68" s="43">
        <f t="shared" si="5"/>
        <v>16445.058400000002</v>
      </c>
      <c r="O68" s="43">
        <f t="shared" si="5"/>
        <v>1752.3506000000002</v>
      </c>
      <c r="P68" s="44">
        <f t="shared" si="5"/>
        <v>1538221.8884999999</v>
      </c>
      <c r="Q68" s="19"/>
      <c r="R68" s="22">
        <v>4139.6482999999998</v>
      </c>
      <c r="S68" s="23">
        <v>3057.7741000000001</v>
      </c>
      <c r="T68" s="23">
        <v>1081.8741999999997</v>
      </c>
      <c r="U68" s="24">
        <v>168027.57089999999</v>
      </c>
    </row>
    <row r="69" spans="2:21" ht="11.25" customHeight="1" x14ac:dyDescent="0.15">
      <c r="B69" s="21" t="s">
        <v>18</v>
      </c>
      <c r="C69" s="22">
        <v>1441.2501999999999</v>
      </c>
      <c r="D69" s="23">
        <v>1048.7211</v>
      </c>
      <c r="E69" s="23">
        <v>392.52909999999997</v>
      </c>
      <c r="F69" s="24">
        <v>68320.839900000006</v>
      </c>
      <c r="H69" s="22">
        <v>1772.4663</v>
      </c>
      <c r="I69" s="23">
        <v>1437.7594999999999</v>
      </c>
      <c r="J69" s="23">
        <v>334.70680000000016</v>
      </c>
      <c r="K69" s="24">
        <v>71398.108600000007</v>
      </c>
      <c r="L69" s="38"/>
      <c r="M69" s="42">
        <f t="shared" ref="M69:P69" si="6">+C15+H15+M15+R15+C33+H33+M33+R33+C51+H51+M51+R51+C69+H69</f>
        <v>18550.808499999996</v>
      </c>
      <c r="N69" s="43">
        <f t="shared" si="6"/>
        <v>19327.3894</v>
      </c>
      <c r="O69" s="43">
        <f t="shared" si="6"/>
        <v>-776.58090000000038</v>
      </c>
      <c r="P69" s="44">
        <f t="shared" si="6"/>
        <v>1558660.6532999999</v>
      </c>
      <c r="Q69" s="19"/>
      <c r="R69" s="22">
        <v>3936.6563999999998</v>
      </c>
      <c r="S69" s="23">
        <v>3123.8238999999999</v>
      </c>
      <c r="T69" s="23">
        <v>812.83249999999998</v>
      </c>
      <c r="U69" s="24">
        <v>170923.0337</v>
      </c>
    </row>
    <row r="70" spans="2:21" ht="11.25" customHeight="1" x14ac:dyDescent="0.15">
      <c r="B70" s="21" t="s">
        <v>19</v>
      </c>
      <c r="C70" s="22">
        <v>1905.9770000000001</v>
      </c>
      <c r="D70" s="23">
        <v>1550.3216</v>
      </c>
      <c r="E70" s="23">
        <v>355.6554000000001</v>
      </c>
      <c r="F70" s="24">
        <v>65833.963399999993</v>
      </c>
      <c r="H70" s="22">
        <v>3097.5054</v>
      </c>
      <c r="I70" s="23">
        <v>1875.8077000000001</v>
      </c>
      <c r="J70" s="23">
        <v>1221.6976999999999</v>
      </c>
      <c r="K70" s="24">
        <v>73891.575100000002</v>
      </c>
      <c r="L70" s="38"/>
      <c r="M70" s="42">
        <f t="shared" ref="M70:P70" si="7">+C16+H16+M16+R16+C34+H34+M34+R34+C52+H52+M52+R52+C70+H70</f>
        <v>24465.873299999999</v>
      </c>
      <c r="N70" s="43">
        <f t="shared" si="7"/>
        <v>27316.667799999999</v>
      </c>
      <c r="O70" s="43">
        <f t="shared" si="7"/>
        <v>-2850.7944999999991</v>
      </c>
      <c r="P70" s="44">
        <f t="shared" si="7"/>
        <v>1546887.2298999999</v>
      </c>
      <c r="Q70" s="19"/>
      <c r="R70" s="22">
        <v>5468.0402000000004</v>
      </c>
      <c r="S70" s="23">
        <v>4457.1841999999997</v>
      </c>
      <c r="T70" s="23">
        <v>1010.8560000000007</v>
      </c>
      <c r="U70" s="24">
        <v>178533.80809999999</v>
      </c>
    </row>
    <row r="71" spans="2:21" ht="11.25" customHeight="1" x14ac:dyDescent="0.15">
      <c r="B71" s="21" t="s">
        <v>20</v>
      </c>
      <c r="C71" s="22">
        <v>1197.2204999999999</v>
      </c>
      <c r="D71" s="23">
        <v>2216.7051999999999</v>
      </c>
      <c r="E71" s="23">
        <v>-1019.4847</v>
      </c>
      <c r="F71" s="24">
        <v>66804.848400000003</v>
      </c>
      <c r="H71" s="22">
        <v>3429.9814999999999</v>
      </c>
      <c r="I71" s="23">
        <v>3472.0657999999999</v>
      </c>
      <c r="J71" s="23">
        <v>-42.084299999999985</v>
      </c>
      <c r="K71" s="24">
        <v>76838.334400000007</v>
      </c>
      <c r="L71" s="38"/>
      <c r="M71" s="42">
        <f t="shared" ref="M71:O71" si="8">+C17+H17+M17+R17+C35+H35+M35+R35+C53+H53+M53+R53+C71+H71</f>
        <v>27143.431000000004</v>
      </c>
      <c r="N71" s="43">
        <f t="shared" si="8"/>
        <v>42818.787699999993</v>
      </c>
      <c r="O71" s="43">
        <f t="shared" si="8"/>
        <v>-15675.356699999998</v>
      </c>
      <c r="P71" s="44">
        <f>+F17+K17+P17+U17+F35+K35+P35+U35+F53+K53+P53+U53+F71+K71</f>
        <v>1570031.9127000002</v>
      </c>
      <c r="Q71" s="19"/>
      <c r="R71" s="22">
        <v>6633.9753000000001</v>
      </c>
      <c r="S71" s="23">
        <v>8904.8920999999991</v>
      </c>
      <c r="T71" s="23">
        <v>-2270.9167999999991</v>
      </c>
      <c r="U71" s="24">
        <v>179095.95850000001</v>
      </c>
    </row>
    <row r="72" spans="2:21" ht="11.25" customHeight="1" x14ac:dyDescent="0.15">
      <c r="B72" s="21" t="s">
        <v>21</v>
      </c>
      <c r="C72" s="22">
        <v>1181.3993</v>
      </c>
      <c r="D72" s="23">
        <v>1691.8606</v>
      </c>
      <c r="E72" s="23">
        <v>-510.46129999999994</v>
      </c>
      <c r="F72" s="24">
        <v>66780.415500000003</v>
      </c>
      <c r="H72" s="22">
        <v>2689.7851999999998</v>
      </c>
      <c r="I72" s="23">
        <v>1819.2583999999999</v>
      </c>
      <c r="J72" s="23">
        <v>870.52679999999987</v>
      </c>
      <c r="K72" s="24">
        <v>80277.467699999994</v>
      </c>
      <c r="L72" s="38"/>
      <c r="M72" s="42">
        <f t="shared" ref="M72:P72" si="9">+C18+H18+M18+R18+C36+H36+M36+R36+C54+H54+M54+R54+C72+H72</f>
        <v>30307.362100000006</v>
      </c>
      <c r="N72" s="43">
        <f t="shared" si="9"/>
        <v>27185.087599999999</v>
      </c>
      <c r="O72" s="43">
        <f t="shared" si="9"/>
        <v>3122.2745000000014</v>
      </c>
      <c r="P72" s="44">
        <f t="shared" si="9"/>
        <v>1612684.2044000002</v>
      </c>
      <c r="Q72" s="19"/>
      <c r="R72" s="22">
        <v>8085.3590000000004</v>
      </c>
      <c r="S72" s="23">
        <v>3253.7217999999998</v>
      </c>
      <c r="T72" s="23">
        <v>4831.637200000001</v>
      </c>
      <c r="U72" s="24">
        <v>188401.30780000001</v>
      </c>
    </row>
    <row r="73" spans="2:21" ht="11.25" customHeight="1" x14ac:dyDescent="0.15">
      <c r="B73" s="21" t="s">
        <v>22</v>
      </c>
      <c r="C73" s="22">
        <v>2104.4847</v>
      </c>
      <c r="D73" s="23">
        <v>2656.0122999999999</v>
      </c>
      <c r="E73" s="23">
        <v>-551.52759999999989</v>
      </c>
      <c r="F73" s="24">
        <v>66030.235400000005</v>
      </c>
      <c r="H73" s="22">
        <v>5147.5340999999999</v>
      </c>
      <c r="I73" s="23">
        <v>2426.2604000000001</v>
      </c>
      <c r="J73" s="23">
        <v>2721.2736999999997</v>
      </c>
      <c r="K73" s="24">
        <v>86479.151500000007</v>
      </c>
      <c r="L73" s="38"/>
      <c r="M73" s="42">
        <f>+C19+H19+M19+R19+C37+H37+M37+R37+C55+H55+M55+R55+C73+H73</f>
        <v>56565.560100000002</v>
      </c>
      <c r="N73" s="43">
        <f>+D19+I19+N19+S19+D37+I37+N37+S37+D55+I55+N55+S55+D73+I73</f>
        <v>37842.375599999999</v>
      </c>
      <c r="O73" s="43">
        <f>+E19+J19+O19+T19+E37+J37+O37+T37+E55+J55+O55+T55+E73+J73</f>
        <v>18723.184500000003</v>
      </c>
      <c r="P73" s="44">
        <f>+F19+K19+P19+U19+F37+K37+P37+U37+F55+K55+P55+U55+F73+K73</f>
        <v>1669288.3304999999</v>
      </c>
      <c r="Q73" s="19"/>
      <c r="R73" s="22">
        <v>11071.6754</v>
      </c>
      <c r="S73" s="23">
        <v>5312.8496999999998</v>
      </c>
      <c r="T73" s="23">
        <v>5758.8257000000003</v>
      </c>
      <c r="U73" s="24">
        <v>198389.42790000001</v>
      </c>
    </row>
    <row r="74" spans="2:21" ht="15.75" customHeight="1" x14ac:dyDescent="0.15">
      <c r="B74" s="10" t="s">
        <v>23</v>
      </c>
      <c r="C74" s="25">
        <f>SUM(C62:C73)</f>
        <v>19118.440900000001</v>
      </c>
      <c r="D74" s="26">
        <f>SUM(D62:D73)</f>
        <v>21237.207399999996</v>
      </c>
      <c r="E74" s="26">
        <f>SUM(E62:E73)</f>
        <v>-2118.7665000000002</v>
      </c>
      <c r="F74" s="27"/>
      <c r="H74" s="25">
        <f>SUM(H62:H73)</f>
        <v>29441.536100000001</v>
      </c>
      <c r="I74" s="26">
        <f>SUM(I62:I73)</f>
        <v>21659.517199999995</v>
      </c>
      <c r="J74" s="26">
        <f>SUM(J62:J73)</f>
        <v>7782.0188999999991</v>
      </c>
      <c r="K74" s="27"/>
      <c r="L74" s="38"/>
      <c r="M74" s="25">
        <f>SUM(M62:M73)</f>
        <v>334135.19090000005</v>
      </c>
      <c r="N74" s="26">
        <f>SUM(N62:N73)</f>
        <v>324429.69640000002</v>
      </c>
      <c r="O74" s="26">
        <f>SUM(O62:O73)</f>
        <v>9705.4945000000098</v>
      </c>
      <c r="P74" s="27"/>
      <c r="Q74" s="28"/>
      <c r="R74" s="25">
        <f>SUM(R62:R73)</f>
        <v>67869.459999999992</v>
      </c>
      <c r="S74" s="26">
        <f>SUM(S62:S73)</f>
        <v>51855.634699999988</v>
      </c>
      <c r="T74" s="26">
        <f>SUM(T62:T73)</f>
        <v>16013.825300000004</v>
      </c>
      <c r="U74" s="27"/>
    </row>
    <row r="76" spans="2:21" ht="11.25" customHeight="1" x14ac:dyDescent="0.15">
      <c r="B76" s="45" t="s">
        <v>59</v>
      </c>
    </row>
    <row r="78" spans="2:21" ht="11.25" customHeight="1" x14ac:dyDescent="0.2">
      <c r="B78" s="6" t="s">
        <v>58</v>
      </c>
    </row>
    <row r="80" spans="2:21" ht="12.75" customHeight="1" x14ac:dyDescent="0.2">
      <c r="B80" s="59" t="s">
        <v>41</v>
      </c>
      <c r="C80" s="52"/>
      <c r="D80" s="52"/>
      <c r="E80" s="52"/>
      <c r="F80" s="60" t="s">
        <v>42</v>
      </c>
      <c r="G80" s="52"/>
      <c r="H80" s="52"/>
      <c r="I80" s="52"/>
      <c r="J80" s="53"/>
    </row>
    <row r="81" spans="2:10" ht="4.5" customHeight="1" x14ac:dyDescent="0.2">
      <c r="B81" s="47"/>
      <c r="C81" s="54"/>
      <c r="D81" s="54"/>
      <c r="E81" s="54"/>
      <c r="F81" s="61"/>
      <c r="G81" s="54"/>
      <c r="H81" s="54"/>
      <c r="I81" s="54"/>
      <c r="J81" s="55"/>
    </row>
    <row r="82" spans="2:10" ht="11.25" customHeight="1" x14ac:dyDescent="0.2">
      <c r="B82" s="46" t="s">
        <v>1</v>
      </c>
      <c r="C82" s="52"/>
      <c r="D82" s="52"/>
      <c r="E82" s="52"/>
      <c r="F82" s="62"/>
      <c r="G82" s="52"/>
      <c r="H82" s="52"/>
      <c r="I82" s="52"/>
      <c r="J82" s="53"/>
    </row>
    <row r="83" spans="2:10" ht="13.5" customHeight="1" x14ac:dyDescent="0.2">
      <c r="B83" s="48" t="s">
        <v>3</v>
      </c>
      <c r="C83" s="54"/>
      <c r="D83" s="54"/>
      <c r="E83" s="54"/>
      <c r="F83" s="63" t="s">
        <v>3</v>
      </c>
      <c r="G83" s="54"/>
      <c r="H83" s="54"/>
      <c r="I83" s="54"/>
      <c r="J83" s="55"/>
    </row>
    <row r="84" spans="2:10" ht="13.5" customHeight="1" x14ac:dyDescent="0.2">
      <c r="B84" s="48" t="s">
        <v>4</v>
      </c>
      <c r="C84" s="54"/>
      <c r="D84" s="54"/>
      <c r="E84" s="54"/>
      <c r="F84" s="63" t="s">
        <v>55</v>
      </c>
      <c r="G84" s="54"/>
      <c r="H84" s="54"/>
      <c r="I84" s="54"/>
      <c r="J84" s="55"/>
    </row>
    <row r="85" spans="2:10" ht="13.5" customHeight="1" x14ac:dyDescent="0.2">
      <c r="B85" s="67" t="s">
        <v>62</v>
      </c>
      <c r="C85" s="54"/>
      <c r="D85" s="54"/>
      <c r="E85" s="54"/>
      <c r="F85" s="68" t="s">
        <v>62</v>
      </c>
      <c r="G85" s="54"/>
      <c r="H85" s="54"/>
      <c r="I85" s="54"/>
      <c r="J85" s="55"/>
    </row>
    <row r="86" spans="2:10" ht="13.5" customHeight="1" x14ac:dyDescent="0.2">
      <c r="B86" s="48" t="s">
        <v>5</v>
      </c>
      <c r="C86" s="54"/>
      <c r="D86" s="54"/>
      <c r="E86" s="54"/>
      <c r="F86" s="68" t="s">
        <v>63</v>
      </c>
      <c r="G86" s="54"/>
      <c r="H86" s="54"/>
      <c r="I86" s="54"/>
      <c r="J86" s="55"/>
    </row>
    <row r="87" spans="2:10" ht="13.5" customHeight="1" x14ac:dyDescent="0.2">
      <c r="B87" s="49" t="s">
        <v>6</v>
      </c>
      <c r="C87" s="56"/>
      <c r="D87" s="56"/>
      <c r="E87" s="56"/>
      <c r="F87" s="64" t="s">
        <v>43</v>
      </c>
      <c r="G87" s="56"/>
      <c r="H87" s="56"/>
      <c r="I87" s="56"/>
      <c r="J87" s="57"/>
    </row>
    <row r="88" spans="2:10" ht="5.25" customHeight="1" x14ac:dyDescent="0.2">
      <c r="B88" s="48"/>
      <c r="C88" s="54"/>
      <c r="D88" s="54"/>
      <c r="E88" s="54"/>
      <c r="F88" s="63"/>
      <c r="G88" s="54"/>
      <c r="H88" s="54"/>
      <c r="I88" s="54"/>
      <c r="J88" s="55"/>
    </row>
    <row r="89" spans="2:10" ht="11.25" customHeight="1" x14ac:dyDescent="0.2">
      <c r="B89" s="46" t="s">
        <v>29</v>
      </c>
      <c r="C89" s="52"/>
      <c r="D89" s="52"/>
      <c r="E89" s="52"/>
      <c r="F89" s="65"/>
      <c r="G89" s="52"/>
      <c r="H89" s="52"/>
      <c r="I89" s="52"/>
      <c r="J89" s="53"/>
    </row>
    <row r="90" spans="2:10" ht="12.75" customHeight="1" x14ac:dyDescent="0.2">
      <c r="B90" s="48" t="s">
        <v>32</v>
      </c>
      <c r="C90" s="54"/>
      <c r="D90" s="54"/>
      <c r="E90" s="54"/>
      <c r="F90" s="63" t="s">
        <v>44</v>
      </c>
      <c r="G90" s="54"/>
      <c r="H90" s="54"/>
      <c r="I90" s="54"/>
      <c r="J90" s="55"/>
    </row>
    <row r="91" spans="2:10" ht="12.75" customHeight="1" x14ac:dyDescent="0.2">
      <c r="B91" s="49" t="s">
        <v>51</v>
      </c>
      <c r="C91" s="56"/>
      <c r="D91" s="56"/>
      <c r="E91" s="56"/>
      <c r="F91" s="64" t="s">
        <v>45</v>
      </c>
      <c r="G91" s="56"/>
      <c r="H91" s="56"/>
      <c r="I91" s="56"/>
      <c r="J91" s="57"/>
    </row>
    <row r="92" spans="2:10" ht="5.25" customHeight="1" x14ac:dyDescent="0.2">
      <c r="B92" s="48"/>
      <c r="C92" s="54"/>
      <c r="D92" s="54"/>
      <c r="E92" s="54"/>
      <c r="F92" s="63"/>
      <c r="G92" s="54"/>
      <c r="H92" s="54"/>
      <c r="I92" s="54"/>
      <c r="J92" s="55"/>
    </row>
    <row r="93" spans="2:10" ht="11.25" customHeight="1" x14ac:dyDescent="0.2">
      <c r="B93" s="46" t="s">
        <v>30</v>
      </c>
      <c r="C93" s="52"/>
      <c r="D93" s="52"/>
      <c r="E93" s="52"/>
      <c r="F93" s="65"/>
      <c r="G93" s="52"/>
      <c r="H93" s="52"/>
      <c r="I93" s="52"/>
      <c r="J93" s="53"/>
    </row>
    <row r="94" spans="2:10" ht="12.75" customHeight="1" x14ac:dyDescent="0.2">
      <c r="B94" s="49" t="s">
        <v>34</v>
      </c>
      <c r="C94" s="56"/>
      <c r="D94" s="56"/>
      <c r="E94" s="56"/>
      <c r="F94" s="64" t="s">
        <v>46</v>
      </c>
      <c r="G94" s="56"/>
      <c r="H94" s="56"/>
      <c r="I94" s="56"/>
      <c r="J94" s="57"/>
    </row>
    <row r="95" spans="2:10" ht="5.25" customHeight="1" x14ac:dyDescent="0.2">
      <c r="B95" s="48"/>
      <c r="C95" s="54"/>
      <c r="D95" s="54"/>
      <c r="E95" s="54"/>
      <c r="F95" s="63"/>
      <c r="G95" s="54"/>
      <c r="H95" s="54"/>
      <c r="I95" s="54"/>
      <c r="J95" s="55"/>
    </row>
    <row r="96" spans="2:10" ht="11.25" customHeight="1" x14ac:dyDescent="0.2">
      <c r="B96" s="46" t="s">
        <v>24</v>
      </c>
      <c r="C96" s="52"/>
      <c r="D96" s="52"/>
      <c r="E96" s="52"/>
      <c r="F96" s="65"/>
      <c r="G96" s="52"/>
      <c r="H96" s="52"/>
      <c r="I96" s="52"/>
      <c r="J96" s="53"/>
    </row>
    <row r="97" spans="2:10" ht="12.75" customHeight="1" x14ac:dyDescent="0.2">
      <c r="B97" s="48" t="s">
        <v>25</v>
      </c>
      <c r="C97" s="54"/>
      <c r="D97" s="54"/>
      <c r="E97" s="54"/>
      <c r="F97" s="63" t="s">
        <v>25</v>
      </c>
      <c r="G97" s="54"/>
      <c r="H97" s="54"/>
      <c r="I97" s="54"/>
      <c r="J97" s="55"/>
    </row>
    <row r="98" spans="2:10" ht="12.75" customHeight="1" x14ac:dyDescent="0.2">
      <c r="B98" s="48" t="s">
        <v>26</v>
      </c>
      <c r="C98" s="54"/>
      <c r="D98" s="54"/>
      <c r="E98" s="54"/>
      <c r="F98" s="63" t="s">
        <v>26</v>
      </c>
      <c r="G98" s="54"/>
      <c r="H98" s="54"/>
      <c r="I98" s="54"/>
      <c r="J98" s="55"/>
    </row>
    <row r="99" spans="2:10" ht="12.75" customHeight="1" x14ac:dyDescent="0.2">
      <c r="B99" s="48" t="s">
        <v>27</v>
      </c>
      <c r="C99" s="54"/>
      <c r="D99" s="54"/>
      <c r="E99" s="54"/>
      <c r="F99" s="63" t="s">
        <v>27</v>
      </c>
      <c r="G99" s="54"/>
      <c r="H99" s="54"/>
      <c r="I99" s="54"/>
      <c r="J99" s="55"/>
    </row>
    <row r="100" spans="2:10" ht="12.75" customHeight="1" x14ac:dyDescent="0.2">
      <c r="B100" s="49" t="s">
        <v>52</v>
      </c>
      <c r="C100" s="56"/>
      <c r="D100" s="56"/>
      <c r="E100" s="56"/>
      <c r="F100" s="64" t="s">
        <v>47</v>
      </c>
      <c r="G100" s="56"/>
      <c r="H100" s="56"/>
      <c r="I100" s="56"/>
      <c r="J100" s="57"/>
    </row>
    <row r="101" spans="2:10" ht="4.5" customHeight="1" x14ac:dyDescent="0.2">
      <c r="B101" s="48"/>
      <c r="C101" s="54"/>
      <c r="D101" s="54"/>
      <c r="E101" s="54"/>
      <c r="F101" s="63"/>
      <c r="G101" s="54"/>
      <c r="H101" s="54"/>
      <c r="I101" s="54"/>
      <c r="J101" s="55"/>
    </row>
    <row r="102" spans="2:10" ht="11.25" customHeight="1" x14ac:dyDescent="0.2">
      <c r="B102" s="46" t="s">
        <v>31</v>
      </c>
      <c r="C102" s="52"/>
      <c r="D102" s="52"/>
      <c r="E102" s="52"/>
      <c r="F102" s="65"/>
      <c r="G102" s="52"/>
      <c r="H102" s="52"/>
      <c r="I102" s="52"/>
      <c r="J102" s="53"/>
    </row>
    <row r="103" spans="2:10" ht="12.75" customHeight="1" x14ac:dyDescent="0.2">
      <c r="B103" s="49" t="s">
        <v>48</v>
      </c>
      <c r="C103" s="56"/>
      <c r="D103" s="56"/>
      <c r="E103" s="56"/>
      <c r="F103" s="64" t="s">
        <v>48</v>
      </c>
      <c r="G103" s="56"/>
      <c r="H103" s="56"/>
      <c r="I103" s="56"/>
      <c r="J103" s="57"/>
    </row>
    <row r="104" spans="2:10" ht="4.5" customHeight="1" x14ac:dyDescent="0.2">
      <c r="B104" s="48"/>
      <c r="C104" s="54"/>
      <c r="D104" s="54"/>
      <c r="E104" s="54"/>
      <c r="F104" s="63"/>
      <c r="G104" s="54"/>
      <c r="H104" s="54"/>
      <c r="I104" s="54"/>
      <c r="J104" s="55"/>
    </row>
    <row r="105" spans="2:10" ht="11.25" customHeight="1" x14ac:dyDescent="0.2">
      <c r="B105" s="46" t="s">
        <v>36</v>
      </c>
      <c r="C105" s="52"/>
      <c r="D105" s="52"/>
      <c r="E105" s="52"/>
      <c r="F105" s="65"/>
      <c r="G105" s="52"/>
      <c r="H105" s="52"/>
      <c r="I105" s="52"/>
      <c r="J105" s="53"/>
    </row>
    <row r="106" spans="2:10" ht="12.75" customHeight="1" x14ac:dyDescent="0.2">
      <c r="B106" s="49" t="s">
        <v>38</v>
      </c>
      <c r="C106" s="56"/>
      <c r="D106" s="56"/>
      <c r="E106" s="56"/>
      <c r="F106" s="64" t="s">
        <v>49</v>
      </c>
      <c r="G106" s="56"/>
      <c r="H106" s="56"/>
      <c r="I106" s="56"/>
      <c r="J106" s="57"/>
    </row>
    <row r="107" spans="2:10" ht="4.5" customHeight="1" x14ac:dyDescent="0.2">
      <c r="B107" s="48"/>
      <c r="C107" s="54"/>
      <c r="D107" s="54"/>
      <c r="E107" s="54"/>
      <c r="F107" s="63"/>
      <c r="G107" s="54"/>
      <c r="H107" s="54"/>
      <c r="I107" s="54"/>
      <c r="J107" s="55"/>
    </row>
    <row r="108" spans="2:10" ht="12.75" customHeight="1" x14ac:dyDescent="0.2">
      <c r="B108" s="50" t="s">
        <v>53</v>
      </c>
      <c r="C108" s="52"/>
      <c r="D108" s="52"/>
      <c r="E108" s="52"/>
      <c r="F108" s="65" t="s">
        <v>50</v>
      </c>
      <c r="G108" s="52"/>
      <c r="H108" s="52"/>
      <c r="I108" s="52"/>
      <c r="J108" s="53"/>
    </row>
    <row r="109" spans="2:10" ht="12" customHeight="1" x14ac:dyDescent="0.15">
      <c r="B109" s="51" t="s">
        <v>54</v>
      </c>
      <c r="C109" s="52"/>
      <c r="D109" s="52"/>
      <c r="E109" s="52"/>
      <c r="F109" s="51" t="s">
        <v>56</v>
      </c>
      <c r="G109" s="52"/>
      <c r="H109" s="52"/>
      <c r="I109" s="52"/>
      <c r="J109" s="53"/>
    </row>
    <row r="110" spans="2:10" ht="11.25" customHeight="1" x14ac:dyDescent="0.15">
      <c r="B110" s="58"/>
      <c r="C110" s="56"/>
      <c r="D110" s="56"/>
      <c r="E110" s="56"/>
      <c r="F110" s="66" t="s">
        <v>57</v>
      </c>
      <c r="G110" s="56"/>
      <c r="H110" s="56"/>
      <c r="I110" s="56"/>
      <c r="J110" s="57"/>
    </row>
  </sheetData>
  <mergeCells count="16">
    <mergeCell ref="R6:U6"/>
    <mergeCell ref="M24:P24"/>
    <mergeCell ref="C6:F6"/>
    <mergeCell ref="H6:K6"/>
    <mergeCell ref="M6:P6"/>
    <mergeCell ref="C60:F60"/>
    <mergeCell ref="M60:P60"/>
    <mergeCell ref="R60:U60"/>
    <mergeCell ref="R24:U24"/>
    <mergeCell ref="C42:F42"/>
    <mergeCell ref="H60:K60"/>
    <mergeCell ref="H42:K42"/>
    <mergeCell ref="M42:P42"/>
    <mergeCell ref="R42:U42"/>
    <mergeCell ref="C24:F24"/>
    <mergeCell ref="H24:K24"/>
  </mergeCells>
  <phoneticPr fontId="1" type="noConversion"/>
  <conditionalFormatting sqref="F69:F74 U67:U74 R41 C40:L41 V44:V56 X26:AA38 C69:D74 N23:Q23 C21:N21 Q67:S74 M74:N74 P74 Q62:Q66">
    <cfRule type="cellIs" dxfId="47" priority="92" stopIfTrue="1" operator="lessThan">
      <formula>0</formula>
    </cfRule>
  </conditionalFormatting>
  <conditionalFormatting sqref="U66 R66:S66">
    <cfRule type="cellIs" dxfId="46" priority="71" stopIfTrue="1" operator="lessThan">
      <formula>0</formula>
    </cfRule>
  </conditionalFormatting>
  <conditionalFormatting sqref="U66 R66:S66">
    <cfRule type="cellIs" dxfId="45" priority="70" stopIfTrue="1" operator="lessThan">
      <formula>0</formula>
    </cfRule>
  </conditionalFormatting>
  <conditionalFormatting sqref="U66 R66:S66">
    <cfRule type="cellIs" dxfId="44" priority="69" stopIfTrue="1" operator="lessThan">
      <formula>0</formula>
    </cfRule>
  </conditionalFormatting>
  <conditionalFormatting sqref="U66 R66:S66">
    <cfRule type="cellIs" dxfId="43" priority="68" stopIfTrue="1" operator="lessThan">
      <formula>0</formula>
    </cfRule>
  </conditionalFormatting>
  <conditionalFormatting sqref="U66 R66:S66">
    <cfRule type="cellIs" dxfId="42" priority="67" stopIfTrue="1" operator="lessThan">
      <formula>0</formula>
    </cfRule>
  </conditionalFormatting>
  <conditionalFormatting sqref="U66 R66:S66">
    <cfRule type="cellIs" dxfId="41" priority="66" stopIfTrue="1" operator="lessThan">
      <formula>0</formula>
    </cfRule>
  </conditionalFormatting>
  <conditionalFormatting sqref="U62:U65 R62:S65">
    <cfRule type="cellIs" dxfId="40" priority="65" stopIfTrue="1" operator="lessThan">
      <formula>0</formula>
    </cfRule>
  </conditionalFormatting>
  <conditionalFormatting sqref="K69:K74 H69:I74">
    <cfRule type="cellIs" dxfId="39" priority="55" stopIfTrue="1" operator="lessThan">
      <formula>0</formula>
    </cfRule>
  </conditionalFormatting>
  <conditionalFormatting sqref="C13:D14 F13:I14 K13:N14 P13:S14 U13:U14">
    <cfRule type="cellIs" dxfId="38" priority="46" stopIfTrue="1" operator="lessThan">
      <formula>0</formula>
    </cfRule>
  </conditionalFormatting>
  <conditionalFormatting sqref="C12:D12 F12:I12 K12:N12 P12:S12 U12">
    <cfRule type="cellIs" dxfId="37" priority="45" stopIfTrue="1" operator="lessThan">
      <formula>0</formula>
    </cfRule>
  </conditionalFormatting>
  <conditionalFormatting sqref="K12:N12 P12:S12 C12:D12 F12:I12 U12">
    <cfRule type="cellIs" dxfId="36" priority="44" stopIfTrue="1" operator="lessThan">
      <formula>0</formula>
    </cfRule>
  </conditionalFormatting>
  <conditionalFormatting sqref="K12:N12 P12:S12 C12:D12 F12:I12 U12">
    <cfRule type="cellIs" dxfId="35" priority="43" stopIfTrue="1" operator="lessThan">
      <formula>0</formula>
    </cfRule>
  </conditionalFormatting>
  <conditionalFormatting sqref="C12:D12 F12:I12 K12:N12 P12:S12 U12">
    <cfRule type="cellIs" dxfId="34" priority="42" stopIfTrue="1" operator="lessThan">
      <formula>0</formula>
    </cfRule>
  </conditionalFormatting>
  <conditionalFormatting sqref="C12:D12 F12:I12 K12:N12 P12:S12 U12">
    <cfRule type="cellIs" dxfId="33" priority="41" stopIfTrue="1" operator="lessThan">
      <formula>0</formula>
    </cfRule>
  </conditionalFormatting>
  <conditionalFormatting sqref="C12:D12 F12:I12 K12:N12 P12:S12 U12">
    <cfRule type="cellIs" dxfId="32" priority="40" stopIfTrue="1" operator="lessThan">
      <formula>0</formula>
    </cfRule>
  </conditionalFormatting>
  <conditionalFormatting sqref="C8:D11 F8:I11 K8:N11 P8:S11 U8:U11">
    <cfRule type="cellIs" dxfId="31" priority="39" stopIfTrue="1" operator="lessThan">
      <formula>0</formula>
    </cfRule>
  </conditionalFormatting>
  <conditionalFormatting sqref="C31:D32 F31:I32 K31:N32 P31:S32 U31:U32">
    <cfRule type="cellIs" dxfId="30" priority="38" stopIfTrue="1" operator="lessThan">
      <formula>0</formula>
    </cfRule>
  </conditionalFormatting>
  <conditionalFormatting sqref="C30:D30 F30:I30 K30:N30 P30:S30 U30">
    <cfRule type="cellIs" dxfId="29" priority="37" stopIfTrue="1" operator="lessThan">
      <formula>0</formula>
    </cfRule>
  </conditionalFormatting>
  <conditionalFormatting sqref="K30:N30 P30:S30 C30:D30 F30:I30 U30">
    <cfRule type="cellIs" dxfId="28" priority="36" stopIfTrue="1" operator="lessThan">
      <formula>0</formula>
    </cfRule>
  </conditionalFormatting>
  <conditionalFormatting sqref="K30:N30 P30:S30 C30:D30 F30:I30 U30">
    <cfRule type="cellIs" dxfId="27" priority="35" stopIfTrue="1" operator="lessThan">
      <formula>0</formula>
    </cfRule>
  </conditionalFormatting>
  <conditionalFormatting sqref="C30:D30 F30:I30 K30:N30 P30:S30 U30">
    <cfRule type="cellIs" dxfId="26" priority="34" stopIfTrue="1" operator="lessThan">
      <formula>0</formula>
    </cfRule>
  </conditionalFormatting>
  <conditionalFormatting sqref="C30:D30 F30:I30 K30:N30 P30:S30 U30">
    <cfRule type="cellIs" dxfId="25" priority="33" stopIfTrue="1" operator="lessThan">
      <formula>0</formula>
    </cfRule>
  </conditionalFormatting>
  <conditionalFormatting sqref="C30:D30 F30:I30 K30:N30 P30:S30 U30">
    <cfRule type="cellIs" dxfId="24" priority="32" stopIfTrue="1" operator="lessThan">
      <formula>0</formula>
    </cfRule>
  </conditionalFormatting>
  <conditionalFormatting sqref="C26:D29 F26:I29 K26:N29 P26:S29 U26:U29">
    <cfRule type="cellIs" dxfId="23" priority="31" stopIfTrue="1" operator="lessThan">
      <formula>0</formula>
    </cfRule>
  </conditionalFormatting>
  <conditionalFormatting sqref="U49:U50 F49:I50 K49:N50 P49:S50 C49:D50">
    <cfRule type="cellIs" dxfId="22" priority="23" stopIfTrue="1" operator="lessThan">
      <formula>0</formula>
    </cfRule>
  </conditionalFormatting>
  <conditionalFormatting sqref="U48 P48:S48 C48:D48 F48:I48 K48:N48">
    <cfRule type="cellIs" dxfId="21" priority="22" stopIfTrue="1" operator="lessThan">
      <formula>0</formula>
    </cfRule>
  </conditionalFormatting>
  <conditionalFormatting sqref="U48 C48:D48 F48:I48 K48:N48 P48:S48">
    <cfRule type="cellIs" dxfId="20" priority="21" stopIfTrue="1" operator="lessThan">
      <formula>0</formula>
    </cfRule>
  </conditionalFormatting>
  <conditionalFormatting sqref="U48 C48:D48 F48:I48 K48:N48 P48:S48">
    <cfRule type="cellIs" dxfId="19" priority="20" stopIfTrue="1" operator="lessThan">
      <formula>0</formula>
    </cfRule>
  </conditionalFormatting>
  <conditionalFormatting sqref="U48 F48:I48 K48:N48 P48:S48 C48:D48">
    <cfRule type="cellIs" dxfId="18" priority="19" stopIfTrue="1" operator="lessThan">
      <formula>0</formula>
    </cfRule>
  </conditionalFormatting>
  <conditionalFormatting sqref="U48 F48:I48 K48:N48 P48:S48 C48:D48">
    <cfRule type="cellIs" dxfId="17" priority="18" stopIfTrue="1" operator="lessThan">
      <formula>0</formula>
    </cfRule>
  </conditionalFormatting>
  <conditionalFormatting sqref="U44:U47 F44:I47 C44:D47 K44:N47 P44:S47">
    <cfRule type="cellIs" dxfId="16" priority="17" stopIfTrue="1" operator="lessThan">
      <formula>0</formula>
    </cfRule>
  </conditionalFormatting>
  <conditionalFormatting sqref="F67:F68 C67:D68">
    <cfRule type="cellIs" dxfId="15" priority="16" stopIfTrue="1" operator="lessThan">
      <formula>0</formula>
    </cfRule>
  </conditionalFormatting>
  <conditionalFormatting sqref="F66 C66:D66">
    <cfRule type="cellIs" dxfId="14" priority="15" stopIfTrue="1" operator="lessThan">
      <formula>0</formula>
    </cfRule>
  </conditionalFormatting>
  <conditionalFormatting sqref="F66 C66:D66">
    <cfRule type="cellIs" dxfId="13" priority="14" stopIfTrue="1" operator="lessThan">
      <formula>0</formula>
    </cfRule>
  </conditionalFormatting>
  <conditionalFormatting sqref="F66 C66:D66">
    <cfRule type="cellIs" dxfId="12" priority="13" stopIfTrue="1" operator="lessThan">
      <formula>0</formula>
    </cfRule>
  </conditionalFormatting>
  <conditionalFormatting sqref="F66 C66:D66">
    <cfRule type="cellIs" dxfId="11" priority="12" stopIfTrue="1" operator="lessThan">
      <formula>0</formula>
    </cfRule>
  </conditionalFormatting>
  <conditionalFormatting sqref="F66 C66:D66">
    <cfRule type="cellIs" dxfId="10" priority="11" stopIfTrue="1" operator="lessThan">
      <formula>0</formula>
    </cfRule>
  </conditionalFormatting>
  <conditionalFormatting sqref="F66 C66:D66">
    <cfRule type="cellIs" dxfId="9" priority="10" stopIfTrue="1" operator="lessThan">
      <formula>0</formula>
    </cfRule>
  </conditionalFormatting>
  <conditionalFormatting sqref="F62:F65 C62:D65">
    <cfRule type="cellIs" dxfId="8" priority="9" stopIfTrue="1" operator="lessThan">
      <formula>0</formula>
    </cfRule>
  </conditionalFormatting>
  <conditionalFormatting sqref="K67:K68 H67:I68">
    <cfRule type="cellIs" dxfId="7" priority="8" stopIfTrue="1" operator="lessThan">
      <formula>0</formula>
    </cfRule>
  </conditionalFormatting>
  <conditionalFormatting sqref="K66 H66:I66">
    <cfRule type="cellIs" dxfId="6" priority="7" stopIfTrue="1" operator="lessThan">
      <formula>0</formula>
    </cfRule>
  </conditionalFormatting>
  <conditionalFormatting sqref="K66 H66:I66">
    <cfRule type="cellIs" dxfId="5" priority="6" stopIfTrue="1" operator="lessThan">
      <formula>0</formula>
    </cfRule>
  </conditionalFormatting>
  <conditionalFormatting sqref="K66 H66:I66">
    <cfRule type="cellIs" dxfId="4" priority="5" stopIfTrue="1" operator="lessThan">
      <formula>0</formula>
    </cfRule>
  </conditionalFormatting>
  <conditionalFormatting sqref="K66 H66:I66">
    <cfRule type="cellIs" dxfId="3" priority="4" stopIfTrue="1" operator="lessThan">
      <formula>0</formula>
    </cfRule>
  </conditionalFormatting>
  <conditionalFormatting sqref="K66 H66:I66">
    <cfRule type="cellIs" dxfId="2" priority="3" stopIfTrue="1" operator="lessThan">
      <formula>0</formula>
    </cfRule>
  </conditionalFormatting>
  <conditionalFormatting sqref="K66 H66:I66">
    <cfRule type="cellIs" dxfId="1" priority="2" stopIfTrue="1" operator="lessThan">
      <formula>0</formula>
    </cfRule>
  </conditionalFormatting>
  <conditionalFormatting sqref="K62:K65 H62:I65">
    <cfRule type="cellIs" dxfId="0" priority="1" stopIfTrue="1" operator="lessThan">
      <formula>0</formula>
    </cfRule>
  </conditionalFormatting>
  <pageMargins left="0.98425196850393704" right="0.31496062992125984" top="0.78740157480314965" bottom="0.59055118110236227" header="0.19685039370078741" footer="0.23622047244094491"/>
  <pageSetup paperSize="9" scale="53" orientation="landscape" r:id="rId1"/>
  <headerFooter alignWithMargins="0">
    <oddHeader>&amp;C&amp;G</oddHeader>
  </headerFooter>
  <rowBreaks count="1" manualBreakCount="1">
    <brk id="76" max="22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Aktiefonder 2014</vt:lpstr>
      <vt:lpstr>'Aktiefonder 2014'!Utskriftsområde</vt:lpstr>
    </vt:vector>
  </TitlesOfParts>
  <Company>DGC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2015-01-12T09:09:17Z</cp:lastPrinted>
  <dcterms:created xsi:type="dcterms:W3CDTF">2010-02-10T19:23:47Z</dcterms:created>
  <dcterms:modified xsi:type="dcterms:W3CDTF">2015-01-12T09:10:52Z</dcterms:modified>
</cp:coreProperties>
</file>