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LLA\Hemsida\Statistik\Månadsstat\"/>
    </mc:Choice>
  </mc:AlternateContent>
  <bookViews>
    <workbookView xWindow="0" yWindow="0" windowWidth="25200" windowHeight="11385"/>
  </bookViews>
  <sheets>
    <sheet name="Aktiefonder 2016" sheetId="1" r:id="rId1"/>
  </sheets>
  <definedNames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'Aktiefonder 2016'!#REF!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_xlnm.Print_Area" localSheetId="0">'Aktiefonder 2016'!$A$1:$W$113</definedName>
  </definedNames>
  <calcPr calcId="152511"/>
</workbook>
</file>

<file path=xl/calcChain.xml><?xml version="1.0" encoding="utf-8"?>
<calcChain xmlns="http://schemas.openxmlformats.org/spreadsheetml/2006/main">
  <c r="P71" i="1" l="1"/>
  <c r="O64" i="1"/>
  <c r="P73" i="1"/>
  <c r="T74" i="1" l="1"/>
  <c r="R74" i="1"/>
  <c r="S74" i="1"/>
  <c r="O66" i="1"/>
  <c r="P62" i="1"/>
  <c r="O62" i="1"/>
  <c r="N62" i="1"/>
  <c r="M62" i="1"/>
  <c r="M63" i="1"/>
  <c r="N63" i="1"/>
  <c r="O63" i="1"/>
  <c r="P63" i="1"/>
  <c r="M64" i="1"/>
  <c r="N64" i="1"/>
  <c r="P64" i="1"/>
  <c r="M65" i="1"/>
  <c r="N65" i="1"/>
  <c r="O65" i="1"/>
  <c r="P65" i="1"/>
  <c r="M66" i="1"/>
  <c r="N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M72" i="1"/>
  <c r="N72" i="1"/>
  <c r="O72" i="1"/>
  <c r="P72" i="1"/>
  <c r="M73" i="1"/>
  <c r="N73" i="1"/>
  <c r="O73" i="1"/>
  <c r="O74" i="1" l="1"/>
  <c r="N74" i="1"/>
  <c r="M74" i="1"/>
  <c r="J74" i="1"/>
  <c r="I74" i="1"/>
  <c r="H74" i="1"/>
  <c r="T20" i="1"/>
  <c r="J20" i="1"/>
  <c r="C38" i="1"/>
  <c r="D38" i="1"/>
  <c r="E38" i="1"/>
  <c r="H38" i="1"/>
  <c r="I38" i="1"/>
  <c r="J38" i="1"/>
  <c r="M38" i="1"/>
  <c r="N38" i="1"/>
  <c r="O38" i="1"/>
  <c r="R38" i="1"/>
  <c r="S38" i="1"/>
  <c r="T38" i="1"/>
  <c r="E74" i="1"/>
  <c r="C20" i="1"/>
  <c r="H20" i="1"/>
  <c r="I20" i="1"/>
  <c r="M20" i="1"/>
  <c r="R20" i="1"/>
  <c r="S20" i="1"/>
  <c r="C56" i="1"/>
  <c r="D56" i="1"/>
  <c r="E56" i="1"/>
  <c r="H56" i="1"/>
  <c r="I56" i="1"/>
  <c r="J56" i="1"/>
  <c r="M56" i="1"/>
  <c r="N56" i="1"/>
  <c r="O56" i="1"/>
  <c r="R56" i="1"/>
  <c r="S56" i="1"/>
  <c r="T56" i="1"/>
  <c r="C74" i="1"/>
  <c r="D74" i="1"/>
  <c r="O20" i="1"/>
  <c r="E20" i="1"/>
  <c r="D20" i="1"/>
  <c r="N20" i="1"/>
</calcChain>
</file>

<file path=xl/sharedStrings.xml><?xml version="1.0" encoding="utf-8"?>
<sst xmlns="http://schemas.openxmlformats.org/spreadsheetml/2006/main" count="204" uniqueCount="65">
  <si>
    <t xml:space="preserve"> </t>
  </si>
  <si>
    <t>Fonder som placerar i Europa</t>
  </si>
  <si>
    <t>Månad</t>
  </si>
  <si>
    <t>Sverige</t>
  </si>
  <si>
    <t>Norden</t>
  </si>
  <si>
    <t>Östeuropa</t>
  </si>
  <si>
    <t>Europa</t>
  </si>
  <si>
    <t>insättn.</t>
  </si>
  <si>
    <t>uttag</t>
  </si>
  <si>
    <t>netto</t>
  </si>
  <si>
    <t>Fondförmögenhet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</si>
  <si>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</si>
  <si>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</si>
  <si>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</si>
  <si>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</si>
  <si>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</si>
  <si>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</si>
  <si>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</si>
  <si>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</si>
  <si>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</si>
  <si>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</si>
  <si>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</si>
  <si>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</si>
  <si>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</si>
  <si>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Fonder som placerar i Asien</t>
  </si>
  <si>
    <t>Indien</t>
  </si>
  <si>
    <t>Kina</t>
  </si>
  <si>
    <t>Japan</t>
  </si>
  <si>
    <t>Asien</t>
  </si>
  <si>
    <t>Fonder som placerar globalt</t>
  </si>
  <si>
    <t>Fonder som placerar i Nordamerika</t>
  </si>
  <si>
    <t>Fonder som placerar på andra marknader</t>
  </si>
  <si>
    <t>Global</t>
  </si>
  <si>
    <t>Sverige &amp; Global</t>
  </si>
  <si>
    <t>Nordamerika</t>
  </si>
  <si>
    <t>Andra marknader</t>
  </si>
  <si>
    <t>Fonder som placerar i branscher</t>
  </si>
  <si>
    <t>TOTALT AKTIEFONDER</t>
  </si>
  <si>
    <t>Branscher</t>
  </si>
  <si>
    <t>AKTIEFONDER TOTALT</t>
  </si>
  <si>
    <t>varav indexfonder</t>
  </si>
  <si>
    <t>Aktiefonder</t>
  </si>
  <si>
    <t>Investerar i:</t>
  </si>
  <si>
    <t>Europa (inkl. övriga enskilda länder)</t>
  </si>
  <si>
    <t>Aktier globalt</t>
  </si>
  <si>
    <t>En mix av svenska och utländska aktier</t>
  </si>
  <si>
    <t>Nordamerika (inkl. enskilda länder)</t>
  </si>
  <si>
    <t>Asien/Oceanien (inkl. övriga enskilda länder)</t>
  </si>
  <si>
    <t>BRIC, Latinamerika, Afrika, Övriga</t>
  </si>
  <si>
    <t>En specifik bransch eller branscher</t>
  </si>
  <si>
    <t>Summa</t>
  </si>
  <si>
    <t xml:space="preserve">Sverige &amp; Global </t>
  </si>
  <si>
    <t xml:space="preserve">Asien </t>
  </si>
  <si>
    <t>Aktiefonder totalt</t>
  </si>
  <si>
    <t>varav Indexfonder</t>
  </si>
  <si>
    <t>Norden (inkl. enskilda länder)</t>
  </si>
  <si>
    <t xml:space="preserve">Passivt förvaltade fonder (inkl. ETF) </t>
  </si>
  <si>
    <t>som replikerar ett marknadsindex</t>
  </si>
  <si>
    <t>DEFINITIONER:</t>
  </si>
  <si>
    <t>Statistiken avser fonder marknadsförda av Fondbolagens förenings medlemsföretag. Statistiken är dock kompletterad med icke-medlemmars fonder i premiepensionssystemet.</t>
  </si>
  <si>
    <t xml:space="preserve">Indien </t>
  </si>
  <si>
    <t>Fonder som placerar i Europa, forts.</t>
  </si>
  <si>
    <t>Ryssland</t>
  </si>
  <si>
    <t>Östeuropa (inkl. Baltikum, Balkan och Turkiet)</t>
  </si>
  <si>
    <t>NYSPARANDE OCH FONDFÖRMÖGENHET I AKTIEFONDER EFTER PLACERINGSINRIKTNING 2016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</si>
</sst>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8"/>
      <color indexed="8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u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3" fillId="0" borderId="0" xfId="1" applyFont="1" applyFill="1" applyBorder="1"/>
    <xf numFmtId="0" fontId="4" fillId="0" borderId="0" xfId="1" applyFont="1" applyFill="1"/>
    <xf numFmtId="0" fontId="5" fillId="0" borderId="0" xfId="1" applyFont="1" applyFill="1"/>
    <xf numFmtId="0" fontId="6" fillId="0" borderId="0" xfId="1" applyFont="1" applyFill="1"/>
    <xf numFmtId="3" fontId="3" fillId="0" borderId="0" xfId="1" applyNumberFormat="1" applyFont="1" applyFill="1"/>
    <xf numFmtId="0" fontId="2" fillId="2" borderId="1" xfId="1" applyFont="1" applyFill="1" applyBorder="1"/>
    <xf numFmtId="0" fontId="2" fillId="3" borderId="2" xfId="1" applyFont="1" applyFill="1" applyBorder="1" applyAlignment="1">
      <alignment horizontal="right"/>
    </xf>
    <xf numFmtId="0" fontId="2" fillId="2" borderId="3" xfId="1" applyFont="1" applyFill="1" applyBorder="1"/>
    <xf numFmtId="0" fontId="2" fillId="2" borderId="4" xfId="1" applyFont="1" applyFill="1" applyBorder="1" applyAlignment="1">
      <alignment horizontal="right"/>
    </xf>
    <xf numFmtId="0" fontId="2" fillId="2" borderId="5" xfId="1" applyFont="1" applyFill="1" applyBorder="1" applyAlignment="1">
      <alignment horizontal="right"/>
    </xf>
    <xf numFmtId="0" fontId="2" fillId="2" borderId="6" xfId="1" applyFont="1" applyFill="1" applyBorder="1" applyAlignment="1">
      <alignment horizontal="right"/>
    </xf>
    <xf numFmtId="14" fontId="2" fillId="3" borderId="0" xfId="1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horizontal="left"/>
    </xf>
    <xf numFmtId="3" fontId="3" fillId="0" borderId="8" xfId="1" applyNumberFormat="1" applyFont="1" applyFill="1" applyBorder="1"/>
    <xf numFmtId="3" fontId="3" fillId="0" borderId="9" xfId="1" applyNumberFormat="1" applyFont="1" applyFill="1" applyBorder="1"/>
    <xf numFmtId="3" fontId="3" fillId="0" borderId="10" xfId="1" applyNumberFormat="1" applyFont="1" applyFill="1" applyBorder="1"/>
    <xf numFmtId="3" fontId="3" fillId="3" borderId="0" xfId="1" applyNumberFormat="1" applyFont="1" applyFill="1" applyBorder="1"/>
    <xf numFmtId="0" fontId="8" fillId="0" borderId="0" xfId="1" applyFont="1" applyFill="1"/>
    <xf numFmtId="0" fontId="7" fillId="2" borderId="11" xfId="1" applyFont="1" applyFill="1" applyBorder="1" applyAlignment="1">
      <alignment horizontal="left"/>
    </xf>
    <xf numFmtId="3" fontId="3" fillId="0" borderId="12" xfId="1" applyNumberFormat="1" applyFont="1" applyFill="1" applyBorder="1"/>
    <xf numFmtId="3" fontId="3" fillId="0" borderId="13" xfId="1" applyNumberFormat="1" applyFont="1" applyFill="1" applyBorder="1"/>
    <xf numFmtId="3" fontId="3" fillId="0" borderId="14" xfId="1" applyNumberFormat="1" applyFont="1" applyFill="1" applyBorder="1"/>
    <xf numFmtId="3" fontId="2" fillId="0" borderId="4" xfId="1" applyNumberFormat="1" applyFont="1" applyFill="1" applyBorder="1"/>
    <xf numFmtId="3" fontId="2" fillId="0" borderId="5" xfId="1" applyNumberFormat="1" applyFont="1" applyFill="1" applyBorder="1"/>
    <xf numFmtId="3" fontId="2" fillId="0" borderId="6" xfId="1" applyNumberFormat="1" applyFont="1" applyFill="1" applyBorder="1"/>
    <xf numFmtId="3" fontId="2" fillId="3" borderId="15" xfId="1" applyNumberFormat="1" applyFont="1" applyFill="1" applyBorder="1"/>
    <xf numFmtId="0" fontId="2" fillId="0" borderId="0" xfId="1" applyFont="1" applyFill="1" applyBorder="1"/>
    <xf numFmtId="3" fontId="2" fillId="0" borderId="0" xfId="1" applyNumberFormat="1" applyFont="1" applyFill="1" applyBorder="1"/>
    <xf numFmtId="3" fontId="3" fillId="0" borderId="0" xfId="1" applyNumberFormat="1" applyFont="1" applyFill="1" applyBorder="1"/>
    <xf numFmtId="0" fontId="3" fillId="0" borderId="0" xfId="1" applyFont="1" applyFill="1" applyBorder="1" applyAlignment="1"/>
    <xf numFmtId="0" fontId="4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4" fontId="2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left"/>
    </xf>
    <xf numFmtId="3" fontId="3" fillId="0" borderId="15" xfId="1" applyNumberFormat="1" applyFont="1" applyFill="1" applyBorder="1"/>
    <xf numFmtId="3" fontId="2" fillId="0" borderId="12" xfId="1" applyNumberFormat="1" applyFont="1" applyFill="1" applyBorder="1"/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3" fillId="0" borderId="0" xfId="0" applyFont="1" applyAlignment="1">
      <alignment horizontal="left"/>
    </xf>
    <xf numFmtId="0" fontId="2" fillId="3" borderId="16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0" fillId="3" borderId="16" xfId="0" applyFill="1" applyBorder="1" applyAlignment="1">
      <alignment horizontal="left" vertical="center"/>
    </xf>
    <xf numFmtId="0" fontId="3" fillId="3" borderId="2" xfId="1" applyFont="1" applyFill="1" applyBorder="1"/>
    <xf numFmtId="0" fontId="3" fillId="3" borderId="19" xfId="1" applyFont="1" applyFill="1" applyBorder="1"/>
    <xf numFmtId="0" fontId="3" fillId="3" borderId="0" xfId="1" applyFont="1" applyFill="1" applyBorder="1"/>
    <xf numFmtId="0" fontId="3" fillId="3" borderId="20" xfId="1" applyFont="1" applyFill="1" applyBorder="1"/>
    <xf numFmtId="0" fontId="3" fillId="3" borderId="15" xfId="1" applyFont="1" applyFill="1" applyBorder="1"/>
    <xf numFmtId="0" fontId="3" fillId="3" borderId="6" xfId="1" applyFont="1" applyFill="1" applyBorder="1"/>
    <xf numFmtId="0" fontId="3" fillId="3" borderId="18" xfId="1" applyFont="1" applyFill="1" applyBorder="1"/>
    <xf numFmtId="0" fontId="10" fillId="3" borderId="16" xfId="0" applyFont="1" applyFill="1" applyBorder="1" applyAlignment="1">
      <alignment horizontal="left"/>
    </xf>
    <xf numFmtId="0" fontId="10" fillId="3" borderId="16" xfId="0" applyFont="1" applyFill="1" applyBorder="1"/>
    <xf numFmtId="0" fontId="6" fillId="3" borderId="17" xfId="0" applyFont="1" applyFill="1" applyBorder="1"/>
    <xf numFmtId="0" fontId="6" fillId="3" borderId="16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6" xfId="0" applyFill="1" applyBorder="1"/>
    <xf numFmtId="0" fontId="0" fillId="3" borderId="18" xfId="0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/>
    </xf>
    <xf numFmtId="0" fontId="9" fillId="3" borderId="17" xfId="0" applyFont="1" applyFill="1" applyBorder="1"/>
    <xf numFmtId="0" fontId="6" fillId="2" borderId="16" xfId="1" applyFont="1" applyFill="1" applyBorder="1" applyAlignment="1">
      <alignment horizontal="center" vertical="center"/>
    </xf>
    <xf numFmtId="0" fontId="9" fillId="0" borderId="2" xfId="0" applyFont="1" applyBorder="1" applyAlignment="1"/>
    <xf numFmtId="0" fontId="9" fillId="0" borderId="19" xfId="0" applyFont="1" applyBorder="1" applyAlignment="1"/>
  </cellXfs>
  <cellStyles count="2">
    <cellStyle name="Normal" xfId="0" builtinId="0"/>
    <cellStyle name="Normal_Månadsflöden 2009 till citygate" xfId="1"/>
  </cellStyles>
  <dxfs count="4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tabColor indexed="22"/>
  </sheetPr>
  <dimension ref="B1:AB109"/>
  <sheetViews>
    <sheetView tabSelected="1" zoomScale="80" zoomScaleNormal="80" zoomScalePageLayoutView="90" workbookViewId="0">
      <selection activeCell="O2" sqref="O2"/>
    </sheetView>
  </sheetViews>
  <sheetFormatPr defaultRowHeight="11.25" customHeight="1" x14ac:dyDescent="0.15"/>
  <cols>
    <col min="1" max="1" width="3" style="2" customWidth="1"/>
    <col min="2" max="2" width="9.5703125" style="2" customWidth="1"/>
    <col min="3" max="5" width="10.5703125" style="2" customWidth="1"/>
    <col min="6" max="6" width="18.42578125" style="2" customWidth="1"/>
    <col min="7" max="7" width="1.7109375" style="3" customWidth="1"/>
    <col min="8" max="10" width="10.5703125" style="2" customWidth="1"/>
    <col min="11" max="11" width="18.42578125" style="2" customWidth="1"/>
    <col min="12" max="12" width="1.7109375" style="3" customWidth="1"/>
    <col min="13" max="15" width="10.5703125" style="2" customWidth="1"/>
    <col min="16" max="16" width="18.42578125" style="2" customWidth="1"/>
    <col min="17" max="17" width="1.7109375" style="3" customWidth="1"/>
    <col min="18" max="20" width="10.5703125" style="2" customWidth="1"/>
    <col min="21" max="21" width="18.42578125" style="2" customWidth="1"/>
    <col min="22" max="22" width="2.28515625" style="2" customWidth="1"/>
    <col min="23" max="25" width="9.85546875" style="2" customWidth="1"/>
    <col min="26" max="26" width="18" style="2" customWidth="1"/>
    <col min="27" max="27" width="14.28515625" style="2" customWidth="1"/>
    <col min="28" max="28" width="12.42578125" style="2" bestFit="1" customWidth="1"/>
    <col min="29" max="16384" width="9.140625" style="2"/>
  </cols>
  <sheetData>
    <row r="1" spans="2:26" ht="5.25" customHeight="1" x14ac:dyDescent="0.15">
      <c r="B1" s="1" t="s">
        <v>0</v>
      </c>
    </row>
    <row r="2" spans="2:26" ht="15" customHeight="1" x14ac:dyDescent="0.2">
      <c r="B2" s="4" t="s">
        <v>64</v>
      </c>
      <c r="C2" s="5"/>
      <c r="D2" s="4"/>
      <c r="E2" s="5"/>
    </row>
    <row r="3" spans="2:26" ht="11.25" customHeight="1" x14ac:dyDescent="0.15">
      <c r="B3" s="1"/>
      <c r="D3" s="1"/>
    </row>
    <row r="4" spans="2:26" ht="13.5" customHeight="1" x14ac:dyDescent="0.2">
      <c r="B4" s="6" t="s">
        <v>1</v>
      </c>
      <c r="D4" s="1"/>
    </row>
    <row r="5" spans="2:26" ht="5.25" customHeight="1" x14ac:dyDescent="0.15">
      <c r="H5" s="7"/>
      <c r="K5" s="3"/>
    </row>
    <row r="6" spans="2:26" ht="14.25" customHeight="1" x14ac:dyDescent="0.2">
      <c r="B6" s="8" t="s">
        <v>2</v>
      </c>
      <c r="C6" s="69" t="s">
        <v>3</v>
      </c>
      <c r="D6" s="70"/>
      <c r="E6" s="70"/>
      <c r="F6" s="71"/>
      <c r="G6" s="9"/>
      <c r="H6" s="69" t="s">
        <v>4</v>
      </c>
      <c r="I6" s="70" t="s">
        <v>4</v>
      </c>
      <c r="J6" s="70"/>
      <c r="K6" s="71"/>
      <c r="L6" s="9"/>
      <c r="M6" s="69" t="s">
        <v>62</v>
      </c>
      <c r="N6" s="70" t="s">
        <v>5</v>
      </c>
      <c r="O6" s="70"/>
      <c r="P6" s="71"/>
      <c r="Q6" s="9"/>
      <c r="R6" s="69" t="s">
        <v>5</v>
      </c>
      <c r="S6" s="70" t="s">
        <v>5</v>
      </c>
      <c r="T6" s="70"/>
      <c r="U6" s="71"/>
      <c r="X6" s="7"/>
      <c r="Y6" s="7"/>
      <c r="Z6" s="7"/>
    </row>
    <row r="7" spans="2:26" ht="11.25" customHeight="1" x14ac:dyDescent="0.15">
      <c r="B7" s="10"/>
      <c r="C7" s="11" t="s">
        <v>7</v>
      </c>
      <c r="D7" s="12" t="s">
        <v>8</v>
      </c>
      <c r="E7" s="12" t="s">
        <v>9</v>
      </c>
      <c r="F7" s="13" t="s">
        <v>10</v>
      </c>
      <c r="G7" s="14"/>
      <c r="H7" s="11" t="s">
        <v>7</v>
      </c>
      <c r="I7" s="12" t="s">
        <v>8</v>
      </c>
      <c r="J7" s="12" t="s">
        <v>9</v>
      </c>
      <c r="K7" s="13" t="s">
        <v>10</v>
      </c>
      <c r="L7" s="14"/>
      <c r="M7" s="11" t="s">
        <v>7</v>
      </c>
      <c r="N7" s="12" t="s">
        <v>8</v>
      </c>
      <c r="O7" s="12" t="s">
        <v>9</v>
      </c>
      <c r="P7" s="13" t="s">
        <v>10</v>
      </c>
      <c r="Q7" s="14"/>
      <c r="R7" s="11" t="s">
        <v>7</v>
      </c>
      <c r="S7" s="12" t="s">
        <v>8</v>
      </c>
      <c r="T7" s="12" t="s">
        <v>9</v>
      </c>
      <c r="U7" s="13" t="s">
        <v>10</v>
      </c>
      <c r="X7" s="7"/>
      <c r="Y7" s="7"/>
      <c r="Z7" s="7"/>
    </row>
    <row r="8" spans="2:26" ht="11.25" customHeight="1" x14ac:dyDescent="0.15">
      <c r="B8" s="15" t="s">
        <v>11</v>
      </c>
      <c r="C8" s="16">
        <v>8259.7813000000006</v>
      </c>
      <c r="D8" s="17">
        <v>14128.3475</v>
      </c>
      <c r="E8" s="23">
        <v>-5868.5661999999993</v>
      </c>
      <c r="F8" s="18">
        <v>465494.3897</v>
      </c>
      <c r="G8" s="19"/>
      <c r="H8" s="16">
        <v>778.93269999999995</v>
      </c>
      <c r="I8" s="17">
        <v>1287.6113</v>
      </c>
      <c r="J8" s="23">
        <v>-508.67860000000007</v>
      </c>
      <c r="K8" s="18">
        <v>60060.603300000002</v>
      </c>
      <c r="L8" s="19"/>
      <c r="M8" s="16">
        <v>174.3262</v>
      </c>
      <c r="N8" s="17">
        <v>285.22399999999999</v>
      </c>
      <c r="O8" s="23">
        <v>-110.89779999999999</v>
      </c>
      <c r="P8" s="18">
        <v>11025.7215</v>
      </c>
      <c r="Q8" s="19"/>
      <c r="R8" s="16">
        <v>90.905600000000007</v>
      </c>
      <c r="S8" s="17">
        <v>147.5703</v>
      </c>
      <c r="T8" s="23">
        <v>-56.664699999999996</v>
      </c>
      <c r="U8" s="18">
        <v>9934.0470000000005</v>
      </c>
      <c r="V8" s="20"/>
      <c r="X8" s="7"/>
      <c r="Y8" s="7"/>
      <c r="Z8" s="7"/>
    </row>
    <row r="9" spans="2:26" ht="11.25" customHeight="1" x14ac:dyDescent="0.15">
      <c r="B9" s="21" t="s">
        <v>12</v>
      </c>
      <c r="C9" s="22">
        <v>9480.6445000000003</v>
      </c>
      <c r="D9" s="23">
        <v>9702.6352999999999</v>
      </c>
      <c r="E9" s="23">
        <v>-221.99079999999958</v>
      </c>
      <c r="F9" s="24">
        <v>475411.81199999998</v>
      </c>
      <c r="G9" s="19"/>
      <c r="H9" s="22">
        <v>688.17010000000005</v>
      </c>
      <c r="I9" s="23">
        <v>1147.5139999999999</v>
      </c>
      <c r="J9" s="23">
        <v>-459.34389999999985</v>
      </c>
      <c r="K9" s="24">
        <v>60013.671499999997</v>
      </c>
      <c r="L9" s="19"/>
      <c r="M9" s="22">
        <v>359.21800000000002</v>
      </c>
      <c r="N9" s="23">
        <v>332.48939999999999</v>
      </c>
      <c r="O9" s="23">
        <v>26.728600000000029</v>
      </c>
      <c r="P9" s="24">
        <v>11094.143899999999</v>
      </c>
      <c r="Q9" s="19"/>
      <c r="R9" s="22">
        <v>131.66849999999999</v>
      </c>
      <c r="S9" s="23">
        <v>176.3837</v>
      </c>
      <c r="T9" s="23">
        <v>-44.71520000000001</v>
      </c>
      <c r="U9" s="24">
        <v>9924.2448000000004</v>
      </c>
      <c r="V9" s="20"/>
      <c r="X9" s="7"/>
      <c r="Y9" s="7"/>
      <c r="Z9" s="7"/>
    </row>
    <row r="10" spans="2:26" ht="11.25" customHeight="1" x14ac:dyDescent="0.15">
      <c r="B10" s="21" t="s">
        <v>13</v>
      </c>
      <c r="C10" s="22">
        <v>9821.8742999999995</v>
      </c>
      <c r="D10" s="23">
        <v>9898.5084000000006</v>
      </c>
      <c r="E10" s="23">
        <v>-76.634100000001126</v>
      </c>
      <c r="F10" s="24">
        <v>487041.63959999999</v>
      </c>
      <c r="G10" s="19"/>
      <c r="H10" s="22">
        <v>561.95399999999995</v>
      </c>
      <c r="I10" s="23">
        <v>958.27009999999996</v>
      </c>
      <c r="J10" s="23">
        <v>-396.31610000000001</v>
      </c>
      <c r="K10" s="24">
        <v>60819.444000000003</v>
      </c>
      <c r="L10" s="19"/>
      <c r="M10" s="22">
        <v>777.53380000000004</v>
      </c>
      <c r="N10" s="23">
        <v>299.88709999999998</v>
      </c>
      <c r="O10" s="23">
        <v>477.64670000000007</v>
      </c>
      <c r="P10" s="24">
        <v>12503.387699999999</v>
      </c>
      <c r="Q10" s="19"/>
      <c r="R10" s="22">
        <v>432.03660000000002</v>
      </c>
      <c r="S10" s="23">
        <v>221.1397</v>
      </c>
      <c r="T10" s="23">
        <v>210.89690000000002</v>
      </c>
      <c r="U10" s="24">
        <v>10899.8379</v>
      </c>
      <c r="V10" s="20"/>
    </row>
    <row r="11" spans="2:26" ht="11.25" customHeight="1" x14ac:dyDescent="0.15">
      <c r="B11" s="21" t="s">
        <v>14</v>
      </c>
      <c r="C11" s="22">
        <v>7286.4835000000003</v>
      </c>
      <c r="D11" s="23">
        <v>5735.2434999999996</v>
      </c>
      <c r="E11" s="23">
        <v>1551.2400000000007</v>
      </c>
      <c r="F11" s="24">
        <v>491552.5882</v>
      </c>
      <c r="G11" s="19"/>
      <c r="H11" s="22">
        <v>683.14919999999995</v>
      </c>
      <c r="I11" s="23">
        <v>583.63990000000001</v>
      </c>
      <c r="J11" s="23">
        <v>99.509299999999939</v>
      </c>
      <c r="K11" s="24">
        <v>61451.592900000003</v>
      </c>
      <c r="L11" s="19"/>
      <c r="M11" s="22">
        <v>803.88229999999999</v>
      </c>
      <c r="N11" s="23">
        <v>396.03500000000003</v>
      </c>
      <c r="O11" s="23">
        <v>407.84729999999996</v>
      </c>
      <c r="P11" s="24">
        <v>13608.6592</v>
      </c>
      <c r="Q11" s="19"/>
      <c r="R11" s="22">
        <v>415.25450000000001</v>
      </c>
      <c r="S11" s="23">
        <v>258.90550000000002</v>
      </c>
      <c r="T11" s="23">
        <v>156.34899999999999</v>
      </c>
      <c r="U11" s="24">
        <v>11342.843500000001</v>
      </c>
      <c r="V11" s="20"/>
      <c r="X11" s="7"/>
      <c r="Y11" s="7"/>
      <c r="Z11" s="7"/>
    </row>
    <row r="12" spans="2:26" ht="11.25" customHeight="1" x14ac:dyDescent="0.15">
      <c r="B12" s="21" t="s">
        <v>15</v>
      </c>
      <c r="C12" s="22">
        <v>10057.727699999999</v>
      </c>
      <c r="D12" s="23">
        <v>6899.6966000000002</v>
      </c>
      <c r="E12" s="23">
        <v>3158.0310999999992</v>
      </c>
      <c r="F12" s="24">
        <v>510331.69689999998</v>
      </c>
      <c r="G12" s="19"/>
      <c r="H12" s="22">
        <v>729.81</v>
      </c>
      <c r="I12" s="23">
        <v>580.93039999999996</v>
      </c>
      <c r="J12" s="23">
        <v>148.87959999999998</v>
      </c>
      <c r="K12" s="24">
        <v>64301.793899999997</v>
      </c>
      <c r="L12" s="19"/>
      <c r="M12" s="22">
        <v>533.17660000000001</v>
      </c>
      <c r="N12" s="23">
        <v>537.51179999999999</v>
      </c>
      <c r="O12" s="23">
        <v>-4.3351999999999862</v>
      </c>
      <c r="P12" s="24">
        <v>13982.6319</v>
      </c>
      <c r="Q12" s="19"/>
      <c r="R12" s="22">
        <v>296.48950000000002</v>
      </c>
      <c r="S12" s="23">
        <v>428.512</v>
      </c>
      <c r="T12" s="23">
        <v>-132.02249999999998</v>
      </c>
      <c r="U12" s="24">
        <v>11215.955</v>
      </c>
      <c r="V12" s="20"/>
      <c r="X12" s="7"/>
      <c r="Y12" s="7"/>
      <c r="Z12" s="7"/>
    </row>
    <row r="13" spans="2:26" ht="11.25" customHeight="1" x14ac:dyDescent="0.15">
      <c r="B13" s="21" t="s">
        <v>16</v>
      </c>
      <c r="C13" s="22">
        <v>7741.8185000000003</v>
      </c>
      <c r="D13" s="23">
        <v>11386.572200000001</v>
      </c>
      <c r="E13" s="23">
        <v>-3644.7537000000002</v>
      </c>
      <c r="F13" s="24">
        <v>482170.60950000002</v>
      </c>
      <c r="G13" s="19"/>
      <c r="H13" s="22">
        <v>714.29089999999997</v>
      </c>
      <c r="I13" s="23">
        <v>1122.7148</v>
      </c>
      <c r="J13" s="23">
        <v>-408.4239</v>
      </c>
      <c r="K13" s="24">
        <v>62236.127699999997</v>
      </c>
      <c r="L13" s="19"/>
      <c r="M13" s="22">
        <v>511.20209999999997</v>
      </c>
      <c r="N13" s="23">
        <v>604.47559999999999</v>
      </c>
      <c r="O13" s="23">
        <v>-93.273500000000013</v>
      </c>
      <c r="P13" s="24">
        <v>14380.4653</v>
      </c>
      <c r="Q13" s="19"/>
      <c r="R13" s="22">
        <v>181.5728</v>
      </c>
      <c r="S13" s="23">
        <v>293.0575</v>
      </c>
      <c r="T13" s="23">
        <v>-111.4847</v>
      </c>
      <c r="U13" s="24">
        <v>11116.3025</v>
      </c>
      <c r="V13" s="20"/>
    </row>
    <row r="14" spans="2:26" ht="11.25" customHeight="1" x14ac:dyDescent="0.15">
      <c r="B14" s="21" t="s">
        <v>17</v>
      </c>
      <c r="C14" s="22">
        <v>7503.3428000000004</v>
      </c>
      <c r="D14" s="23">
        <v>5525.6750000000002</v>
      </c>
      <c r="E14" s="23">
        <v>1977.6678000000002</v>
      </c>
      <c r="F14" s="24">
        <v>514410.55009999999</v>
      </c>
      <c r="G14" s="19"/>
      <c r="H14" s="22">
        <v>514.47559999999999</v>
      </c>
      <c r="I14" s="23">
        <v>457.40339999999998</v>
      </c>
      <c r="J14" s="23">
        <v>57.072200000000009</v>
      </c>
      <c r="K14" s="24">
        <v>65328.895499999999</v>
      </c>
      <c r="L14" s="19"/>
      <c r="M14" s="22">
        <v>569.42349999999999</v>
      </c>
      <c r="N14" s="23">
        <v>453.2441</v>
      </c>
      <c r="O14" s="23">
        <v>116.17939999999999</v>
      </c>
      <c r="P14" s="24">
        <v>14972.3809</v>
      </c>
      <c r="Q14" s="19"/>
      <c r="R14" s="22">
        <v>185.03919999999999</v>
      </c>
      <c r="S14" s="23">
        <v>197.86609999999999</v>
      </c>
      <c r="T14" s="23">
        <v>-12.826899999999995</v>
      </c>
      <c r="U14" s="24">
        <v>11368.508</v>
      </c>
      <c r="V14" s="20"/>
      <c r="X14" s="7"/>
      <c r="Y14" s="7"/>
      <c r="Z14" s="7"/>
    </row>
    <row r="15" spans="2:26" ht="11.25" customHeight="1" x14ac:dyDescent="0.15">
      <c r="B15" s="21" t="s">
        <v>18</v>
      </c>
      <c r="C15" s="22">
        <v>9126.1538</v>
      </c>
      <c r="D15" s="23">
        <v>5506.9786000000004</v>
      </c>
      <c r="E15" s="23">
        <v>3619.1751999999997</v>
      </c>
      <c r="F15" s="24">
        <v>532610.53559999994</v>
      </c>
      <c r="G15" s="19"/>
      <c r="H15" s="22">
        <v>784.86739999999998</v>
      </c>
      <c r="I15" s="23">
        <v>552.06439999999998</v>
      </c>
      <c r="J15" s="23">
        <v>232.803</v>
      </c>
      <c r="K15" s="24">
        <v>66996.417100000006</v>
      </c>
      <c r="L15" s="19"/>
      <c r="M15" s="22">
        <v>478.81509999999997</v>
      </c>
      <c r="N15" s="23">
        <v>460.17700000000002</v>
      </c>
      <c r="O15" s="23">
        <v>18.638099999999952</v>
      </c>
      <c r="P15" s="24">
        <v>15626.212799999999</v>
      </c>
      <c r="Q15" s="19"/>
      <c r="R15" s="22">
        <v>182.72819999999999</v>
      </c>
      <c r="S15" s="23">
        <v>171.16239999999999</v>
      </c>
      <c r="T15" s="23">
        <v>11.565799999999996</v>
      </c>
      <c r="U15" s="24">
        <v>11765.691500000001</v>
      </c>
      <c r="V15" s="20"/>
    </row>
    <row r="16" spans="2:26" ht="11.25" customHeight="1" x14ac:dyDescent="0.15">
      <c r="B16" s="21" t="s">
        <v>19</v>
      </c>
      <c r="C16" s="22">
        <v>16509.279600000002</v>
      </c>
      <c r="D16" s="23">
        <v>13722.5947</v>
      </c>
      <c r="E16" s="23">
        <v>2786.684900000002</v>
      </c>
      <c r="F16" s="24">
        <v>542045.04599999997</v>
      </c>
      <c r="G16" s="19"/>
      <c r="H16" s="22">
        <v>1174.2411</v>
      </c>
      <c r="I16" s="23">
        <v>939.47270000000003</v>
      </c>
      <c r="J16" s="23">
        <v>234.76839999999993</v>
      </c>
      <c r="K16" s="24">
        <v>68192.092199999999</v>
      </c>
      <c r="L16" s="19"/>
      <c r="M16" s="22">
        <v>1030.6139000000001</v>
      </c>
      <c r="N16" s="23">
        <v>345.30880000000002</v>
      </c>
      <c r="O16" s="23">
        <v>685.30510000000004</v>
      </c>
      <c r="P16" s="24">
        <v>16978.901999999998</v>
      </c>
      <c r="Q16" s="19"/>
      <c r="R16" s="22">
        <v>232.56460000000001</v>
      </c>
      <c r="S16" s="23">
        <v>189.32900000000001</v>
      </c>
      <c r="T16" s="23">
        <v>43.235600000000005</v>
      </c>
      <c r="U16" s="24">
        <v>12082.1427</v>
      </c>
      <c r="V16" s="20"/>
      <c r="X16" s="7"/>
      <c r="Y16" s="7"/>
      <c r="Z16" s="7"/>
    </row>
    <row r="17" spans="2:27" ht="11.25" customHeight="1" x14ac:dyDescent="0.15">
      <c r="B17" s="21" t="s">
        <v>20</v>
      </c>
      <c r="C17" s="22">
        <v>9298.5679999999993</v>
      </c>
      <c r="D17" s="23">
        <v>7905.4342999999999</v>
      </c>
      <c r="E17" s="23">
        <v>1393.1336999999994</v>
      </c>
      <c r="F17" s="24">
        <v>540950.48109999998</v>
      </c>
      <c r="G17" s="19"/>
      <c r="H17" s="22">
        <v>1146.6123</v>
      </c>
      <c r="I17" s="23">
        <v>812.44889999999998</v>
      </c>
      <c r="J17" s="23">
        <v>334.16340000000002</v>
      </c>
      <c r="K17" s="24">
        <v>68865.464500000002</v>
      </c>
      <c r="L17" s="19"/>
      <c r="M17" s="22">
        <v>1071.4857999999999</v>
      </c>
      <c r="N17" s="23">
        <v>505.99040000000002</v>
      </c>
      <c r="O17" s="23">
        <v>565.4953999999999</v>
      </c>
      <c r="P17" s="24">
        <v>18508.583200000001</v>
      </c>
      <c r="Q17" s="19"/>
      <c r="R17" s="22">
        <v>384.22289999999998</v>
      </c>
      <c r="S17" s="23">
        <v>265.92950000000002</v>
      </c>
      <c r="T17" s="23">
        <v>118.29339999999996</v>
      </c>
      <c r="U17" s="24">
        <v>12885.093199999999</v>
      </c>
      <c r="V17" s="20"/>
      <c r="X17" s="7"/>
      <c r="Y17" s="7"/>
      <c r="Z17" s="7"/>
    </row>
    <row r="18" spans="2:27" ht="11.25" customHeight="1" x14ac:dyDescent="0.15">
      <c r="B18" s="21" t="s">
        <v>21</v>
      </c>
      <c r="C18" s="22">
        <v>10885.5574</v>
      </c>
      <c r="D18" s="23">
        <v>10702.548000000001</v>
      </c>
      <c r="E18" s="23">
        <v>183.009399999999</v>
      </c>
      <c r="F18" s="24">
        <v>546200.95369999995</v>
      </c>
      <c r="G18" s="19"/>
      <c r="H18" s="22">
        <v>866.45529999999997</v>
      </c>
      <c r="I18" s="23">
        <v>1084.8130000000001</v>
      </c>
      <c r="J18" s="23">
        <v>-218.35770000000014</v>
      </c>
      <c r="K18" s="24">
        <v>68080.910799999998</v>
      </c>
      <c r="L18" s="19"/>
      <c r="M18" s="22">
        <v>2653.4043999999999</v>
      </c>
      <c r="N18" s="23">
        <v>1357.8669</v>
      </c>
      <c r="O18" s="23">
        <v>1295.5374999999999</v>
      </c>
      <c r="P18" s="24">
        <v>20495.256099999999</v>
      </c>
      <c r="Q18" s="19"/>
      <c r="R18" s="22">
        <v>408.60829999999999</v>
      </c>
      <c r="S18" s="23">
        <v>592.54610000000002</v>
      </c>
      <c r="T18" s="23">
        <v>-183.93780000000004</v>
      </c>
      <c r="U18" s="24">
        <v>12535.6376</v>
      </c>
      <c r="V18" s="20"/>
      <c r="X18" s="7"/>
      <c r="Y18" s="7"/>
      <c r="Z18" s="7"/>
    </row>
    <row r="19" spans="2:27" ht="11.25" customHeight="1" x14ac:dyDescent="0.15">
      <c r="B19" s="21" t="s">
        <v>22</v>
      </c>
      <c r="C19" s="22">
        <v>13753.96</v>
      </c>
      <c r="D19" s="23">
        <v>8396.9305999999997</v>
      </c>
      <c r="E19" s="23">
        <v>5357.0293999999994</v>
      </c>
      <c r="F19" s="24">
        <v>569699.37109999999</v>
      </c>
      <c r="G19" s="19"/>
      <c r="H19" s="22">
        <v>1538.1603</v>
      </c>
      <c r="I19" s="23">
        <v>967.91449999999998</v>
      </c>
      <c r="J19" s="23">
        <v>570.24580000000003</v>
      </c>
      <c r="K19" s="24">
        <v>70712.512199999997</v>
      </c>
      <c r="L19" s="19"/>
      <c r="M19" s="22">
        <v>2838.6338999999998</v>
      </c>
      <c r="N19" s="23">
        <v>1328.5857000000001</v>
      </c>
      <c r="O19" s="23">
        <v>1510.0481999999997</v>
      </c>
      <c r="P19" s="24">
        <v>24439.276699999999</v>
      </c>
      <c r="Q19" s="19"/>
      <c r="R19" s="22">
        <v>651.31629999999996</v>
      </c>
      <c r="S19" s="23">
        <v>317.28980000000001</v>
      </c>
      <c r="T19" s="23">
        <v>334.02649999999994</v>
      </c>
      <c r="U19" s="24">
        <v>13561.1319</v>
      </c>
      <c r="V19" s="20"/>
      <c r="X19" s="7"/>
      <c r="Y19" s="7"/>
      <c r="Z19" s="7"/>
    </row>
    <row r="20" spans="2:27" ht="15" customHeight="1" x14ac:dyDescent="0.15">
      <c r="B20" s="10" t="s">
        <v>23</v>
      </c>
      <c r="C20" s="25">
        <f>SUM(C8:C19)</f>
        <v>119725.19140000001</v>
      </c>
      <c r="D20" s="26">
        <f>SUM(D8:D19)</f>
        <v>109511.16469999999</v>
      </c>
      <c r="E20" s="26">
        <f>SUM(E8:E19)</f>
        <v>10214.026699999999</v>
      </c>
      <c r="F20" s="27"/>
      <c r="G20" s="28"/>
      <c r="H20" s="25">
        <f>SUM(H8:H19)</f>
        <v>10181.118899999999</v>
      </c>
      <c r="I20" s="26">
        <f>SUM(I8:I19)</f>
        <v>10494.797400000001</v>
      </c>
      <c r="J20" s="26">
        <f>SUM(J8:J19)</f>
        <v>-313.6785000000001</v>
      </c>
      <c r="K20" s="27"/>
      <c r="L20" s="28"/>
      <c r="M20" s="25">
        <f>SUM(M8:M19)</f>
        <v>11801.7156</v>
      </c>
      <c r="N20" s="26">
        <f>SUM(N8:N19)</f>
        <v>6906.7957999999999</v>
      </c>
      <c r="O20" s="26">
        <f>SUM(O8:O19)</f>
        <v>4894.9197999999997</v>
      </c>
      <c r="P20" s="27"/>
      <c r="Q20" s="28"/>
      <c r="R20" s="25">
        <f>SUM(R8:R19)</f>
        <v>3592.4069999999997</v>
      </c>
      <c r="S20" s="26">
        <f>SUM(S8:S19)</f>
        <v>3259.6916000000001</v>
      </c>
      <c r="T20" s="26">
        <f>SUM(T8:T19)</f>
        <v>332.71539999999987</v>
      </c>
      <c r="U20" s="27"/>
      <c r="V20" s="20"/>
    </row>
    <row r="21" spans="2:27" ht="11.25" customHeight="1" x14ac:dyDescent="0.15"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P21" s="7"/>
      <c r="Q21" s="31"/>
      <c r="X21" s="7"/>
      <c r="Y21" s="7"/>
      <c r="Z21" s="7"/>
    </row>
    <row r="22" spans="2:27" ht="12.75" customHeight="1" x14ac:dyDescent="0.2">
      <c r="B22" s="6" t="s">
        <v>61</v>
      </c>
      <c r="H22" s="6" t="s">
        <v>29</v>
      </c>
      <c r="I22" s="32"/>
      <c r="J22" s="32"/>
      <c r="K22" s="32"/>
      <c r="L22" s="32"/>
      <c r="M22" s="32"/>
      <c r="N22" s="32"/>
      <c r="O22" s="32"/>
      <c r="P22" s="32"/>
      <c r="Q22" s="32"/>
      <c r="R22" s="6" t="s">
        <v>30</v>
      </c>
      <c r="S22" s="32"/>
      <c r="W22" s="33"/>
      <c r="X22" s="3"/>
      <c r="Y22" s="3"/>
      <c r="Z22" s="3"/>
      <c r="AA22" s="3"/>
    </row>
    <row r="23" spans="2:27" ht="5.25" customHeight="1" x14ac:dyDescent="0.15">
      <c r="H23" s="32"/>
      <c r="I23" s="32"/>
      <c r="J23" s="32"/>
      <c r="K23" s="32"/>
      <c r="L23" s="32"/>
      <c r="M23" s="32"/>
      <c r="N23" s="34"/>
      <c r="O23" s="35"/>
      <c r="P23" s="34"/>
      <c r="Q23" s="34"/>
      <c r="R23" s="32"/>
      <c r="S23" s="32"/>
      <c r="W23" s="3"/>
      <c r="X23" s="31"/>
      <c r="Y23" s="31"/>
      <c r="Z23" s="31"/>
      <c r="AA23" s="3"/>
    </row>
    <row r="24" spans="2:27" ht="14.25" customHeight="1" x14ac:dyDescent="0.2">
      <c r="B24" s="8" t="s">
        <v>2</v>
      </c>
      <c r="C24" s="69" t="s">
        <v>6</v>
      </c>
      <c r="D24" s="70" t="s">
        <v>25</v>
      </c>
      <c r="E24" s="70"/>
      <c r="F24" s="71"/>
      <c r="G24" s="9"/>
      <c r="H24" s="69" t="s">
        <v>32</v>
      </c>
      <c r="I24" s="70" t="s">
        <v>25</v>
      </c>
      <c r="J24" s="70"/>
      <c r="K24" s="71"/>
      <c r="L24" s="9"/>
      <c r="M24" s="69" t="s">
        <v>33</v>
      </c>
      <c r="N24" s="70" t="s">
        <v>25</v>
      </c>
      <c r="O24" s="70"/>
      <c r="P24" s="71"/>
      <c r="Q24" s="9"/>
      <c r="R24" s="69" t="s">
        <v>34</v>
      </c>
      <c r="S24" s="70" t="s">
        <v>25</v>
      </c>
      <c r="T24" s="70"/>
      <c r="U24" s="71"/>
      <c r="W24" s="29"/>
      <c r="Y24" s="37"/>
      <c r="Z24" s="38"/>
      <c r="AA24" s="36"/>
    </row>
    <row r="25" spans="2:27" ht="11.25" customHeight="1" x14ac:dyDescent="0.15">
      <c r="B25" s="10"/>
      <c r="C25" s="11" t="s">
        <v>7</v>
      </c>
      <c r="D25" s="12" t="s">
        <v>8</v>
      </c>
      <c r="E25" s="12" t="s">
        <v>9</v>
      </c>
      <c r="F25" s="13" t="s">
        <v>10</v>
      </c>
      <c r="G25" s="14"/>
      <c r="H25" s="11" t="s">
        <v>7</v>
      </c>
      <c r="I25" s="12" t="s">
        <v>8</v>
      </c>
      <c r="J25" s="12" t="s">
        <v>9</v>
      </c>
      <c r="K25" s="13" t="s">
        <v>10</v>
      </c>
      <c r="L25" s="14"/>
      <c r="M25" s="11" t="s">
        <v>7</v>
      </c>
      <c r="N25" s="12" t="s">
        <v>8</v>
      </c>
      <c r="O25" s="12" t="s">
        <v>9</v>
      </c>
      <c r="P25" s="13" t="s">
        <v>10</v>
      </c>
      <c r="Q25" s="14"/>
      <c r="R25" s="11" t="s">
        <v>7</v>
      </c>
      <c r="S25" s="12" t="s">
        <v>8</v>
      </c>
      <c r="T25" s="12" t="s">
        <v>9</v>
      </c>
      <c r="U25" s="13" t="s">
        <v>10</v>
      </c>
      <c r="W25" s="29"/>
      <c r="X25" s="36"/>
      <c r="Y25" s="36"/>
      <c r="Z25" s="36"/>
      <c r="AA25" s="39"/>
    </row>
    <row r="26" spans="2:27" ht="11.25" customHeight="1" x14ac:dyDescent="0.15">
      <c r="B26" s="15" t="s">
        <v>11</v>
      </c>
      <c r="C26" s="16">
        <v>1523.251</v>
      </c>
      <c r="D26" s="17">
        <v>3083.8622999999998</v>
      </c>
      <c r="E26" s="23">
        <v>-1560.6112999999998</v>
      </c>
      <c r="F26" s="18">
        <v>84659.886299999998</v>
      </c>
      <c r="G26" s="19"/>
      <c r="H26" s="16">
        <v>4704.3500999999997</v>
      </c>
      <c r="I26" s="17">
        <v>4658.0411999999997</v>
      </c>
      <c r="J26" s="23">
        <v>46.308899999999994</v>
      </c>
      <c r="K26" s="18">
        <v>597825.12600000005</v>
      </c>
      <c r="L26" s="19"/>
      <c r="M26" s="16">
        <v>502.05459999999999</v>
      </c>
      <c r="N26" s="17">
        <v>1240.9704999999999</v>
      </c>
      <c r="O26" s="23">
        <v>-738.91589999999997</v>
      </c>
      <c r="P26" s="18">
        <v>180703.4498</v>
      </c>
      <c r="Q26" s="19"/>
      <c r="R26" s="16">
        <v>1308.8317999999999</v>
      </c>
      <c r="S26" s="17">
        <v>3994.4441000000002</v>
      </c>
      <c r="T26" s="23">
        <v>-2685.6123000000002</v>
      </c>
      <c r="U26" s="18">
        <v>76770.352100000004</v>
      </c>
      <c r="W26" s="40"/>
      <c r="X26" s="31"/>
      <c r="Y26" s="31"/>
      <c r="Z26" s="31"/>
      <c r="AA26" s="31"/>
    </row>
    <row r="27" spans="2:27" ht="11.25" customHeight="1" x14ac:dyDescent="0.15">
      <c r="B27" s="21" t="s">
        <v>12</v>
      </c>
      <c r="C27" s="22">
        <v>1578.4611</v>
      </c>
      <c r="D27" s="23">
        <v>2479.4016999999999</v>
      </c>
      <c r="E27" s="23">
        <v>-900.9405999999999</v>
      </c>
      <c r="F27" s="24">
        <v>82036.636700000003</v>
      </c>
      <c r="G27" s="19"/>
      <c r="H27" s="22">
        <v>6314.4412000000002</v>
      </c>
      <c r="I27" s="23">
        <v>4353.6572999999999</v>
      </c>
      <c r="J27" s="23">
        <v>1960.7839000000004</v>
      </c>
      <c r="K27" s="24">
        <v>596021.25080000004</v>
      </c>
      <c r="L27" s="19"/>
      <c r="M27" s="22">
        <v>605.75099999999998</v>
      </c>
      <c r="N27" s="23">
        <v>1969.4806000000001</v>
      </c>
      <c r="O27" s="23">
        <v>-1363.7296000000001</v>
      </c>
      <c r="P27" s="24">
        <v>179718.83319999999</v>
      </c>
      <c r="Q27" s="19"/>
      <c r="R27" s="22">
        <v>1283.5114000000001</v>
      </c>
      <c r="S27" s="23">
        <v>3136.7424000000001</v>
      </c>
      <c r="T27" s="23">
        <v>-1853.231</v>
      </c>
      <c r="U27" s="24">
        <v>75785.174499999994</v>
      </c>
      <c r="W27" s="40"/>
      <c r="X27" s="31"/>
      <c r="Y27" s="31"/>
      <c r="Z27" s="31"/>
      <c r="AA27" s="31"/>
    </row>
    <row r="28" spans="2:27" ht="11.25" customHeight="1" x14ac:dyDescent="0.15">
      <c r="B28" s="21" t="s">
        <v>13</v>
      </c>
      <c r="C28" s="22">
        <v>2537.6754000000001</v>
      </c>
      <c r="D28" s="23">
        <v>3141.8697000000002</v>
      </c>
      <c r="E28" s="23">
        <v>-604.19430000000011</v>
      </c>
      <c r="F28" s="24">
        <v>82740.959799999997</v>
      </c>
      <c r="G28" s="19"/>
      <c r="H28" s="22">
        <v>5486.2437</v>
      </c>
      <c r="I28" s="23">
        <v>5001.8820999999998</v>
      </c>
      <c r="J28" s="23">
        <v>484.36160000000018</v>
      </c>
      <c r="K28" s="24">
        <v>607623.7672</v>
      </c>
      <c r="L28" s="19"/>
      <c r="M28" s="22">
        <v>508.11799999999999</v>
      </c>
      <c r="N28" s="23">
        <v>1606.8967</v>
      </c>
      <c r="O28" s="23">
        <v>-1098.7787000000001</v>
      </c>
      <c r="P28" s="24">
        <v>183204.24969999999</v>
      </c>
      <c r="Q28" s="19"/>
      <c r="R28" s="22">
        <v>1839.915</v>
      </c>
      <c r="S28" s="23">
        <v>1472.7164</v>
      </c>
      <c r="T28" s="23">
        <v>367.19859999999994</v>
      </c>
      <c r="U28" s="24">
        <v>76538.598499999993</v>
      </c>
      <c r="W28" s="40"/>
      <c r="X28" s="31"/>
      <c r="Y28" s="31"/>
      <c r="Z28" s="31"/>
      <c r="AA28" s="31"/>
    </row>
    <row r="29" spans="2:27" ht="11.25" customHeight="1" x14ac:dyDescent="0.15">
      <c r="B29" s="21" t="s">
        <v>14</v>
      </c>
      <c r="C29" s="22">
        <v>1375.7719</v>
      </c>
      <c r="D29" s="23">
        <v>1950.9416000000001</v>
      </c>
      <c r="E29" s="23">
        <v>-575.16970000000015</v>
      </c>
      <c r="F29" s="24">
        <v>82431.707699999999</v>
      </c>
      <c r="G29" s="19"/>
      <c r="H29" s="22">
        <v>8404.3084999999992</v>
      </c>
      <c r="I29" s="23">
        <v>6496.9170000000004</v>
      </c>
      <c r="J29" s="23">
        <v>1907.3914999999988</v>
      </c>
      <c r="K29" s="24">
        <v>612139.54700000002</v>
      </c>
      <c r="L29" s="19"/>
      <c r="M29" s="22">
        <v>1201.9893999999999</v>
      </c>
      <c r="N29" s="23">
        <v>1142.5462</v>
      </c>
      <c r="O29" s="23">
        <v>59.443199999999933</v>
      </c>
      <c r="P29" s="24">
        <v>182887.65820000001</v>
      </c>
      <c r="Q29" s="19"/>
      <c r="R29" s="22">
        <v>1794.1786999999999</v>
      </c>
      <c r="S29" s="23">
        <v>1226.3281999999999</v>
      </c>
      <c r="T29" s="23">
        <v>567.85050000000001</v>
      </c>
      <c r="U29" s="24">
        <v>76428.1639</v>
      </c>
      <c r="W29" s="40"/>
      <c r="X29" s="31"/>
      <c r="Y29" s="31"/>
      <c r="Z29" s="31"/>
      <c r="AA29" s="31"/>
    </row>
    <row r="30" spans="2:27" ht="11.25" customHeight="1" x14ac:dyDescent="0.15">
      <c r="B30" s="21" t="s">
        <v>15</v>
      </c>
      <c r="C30" s="22">
        <v>1827.9992999999999</v>
      </c>
      <c r="D30" s="23">
        <v>2185.0104000000001</v>
      </c>
      <c r="E30" s="23">
        <v>-357.01110000000017</v>
      </c>
      <c r="F30" s="24">
        <v>85823.606799999994</v>
      </c>
      <c r="G30" s="19"/>
      <c r="H30" s="22">
        <v>6306.1967999999997</v>
      </c>
      <c r="I30" s="23">
        <v>5355.3020999999999</v>
      </c>
      <c r="J30" s="23">
        <v>950.89469999999983</v>
      </c>
      <c r="K30" s="24">
        <v>638007.46770000004</v>
      </c>
      <c r="L30" s="19"/>
      <c r="M30" s="22">
        <v>677.41750000000002</v>
      </c>
      <c r="N30" s="23">
        <v>1030.5491999999999</v>
      </c>
      <c r="O30" s="23">
        <v>-353.13169999999991</v>
      </c>
      <c r="P30" s="24">
        <v>190394.1312</v>
      </c>
      <c r="Q30" s="19"/>
      <c r="R30" s="22">
        <v>3511.4733999999999</v>
      </c>
      <c r="S30" s="23">
        <v>1968.5551</v>
      </c>
      <c r="T30" s="23">
        <v>1542.9182999999998</v>
      </c>
      <c r="U30" s="24">
        <v>82224.917700000005</v>
      </c>
      <c r="W30" s="40"/>
      <c r="X30" s="31"/>
      <c r="Y30" s="31"/>
      <c r="Z30" s="31"/>
      <c r="AA30" s="31"/>
    </row>
    <row r="31" spans="2:27" ht="11.25" customHeight="1" x14ac:dyDescent="0.15">
      <c r="B31" s="21" t="s">
        <v>16</v>
      </c>
      <c r="C31" s="22">
        <v>989.971</v>
      </c>
      <c r="D31" s="23">
        <v>2785.5671000000002</v>
      </c>
      <c r="E31" s="23">
        <v>-1795.5961000000002</v>
      </c>
      <c r="F31" s="24">
        <v>79659.172000000006</v>
      </c>
      <c r="G31" s="19"/>
      <c r="H31" s="22">
        <v>5696.7464</v>
      </c>
      <c r="I31" s="23">
        <v>6091.1629999999996</v>
      </c>
      <c r="J31" s="23">
        <v>-394.41659999999956</v>
      </c>
      <c r="K31" s="24">
        <v>634225.88679999998</v>
      </c>
      <c r="L31" s="19"/>
      <c r="M31" s="22">
        <v>466.69459999999998</v>
      </c>
      <c r="N31" s="23">
        <v>1078.019</v>
      </c>
      <c r="O31" s="23">
        <v>-611.32439999999997</v>
      </c>
      <c r="P31" s="24">
        <v>185973.02129999999</v>
      </c>
      <c r="Q31" s="19"/>
      <c r="R31" s="22">
        <v>2805.7568000000001</v>
      </c>
      <c r="S31" s="23">
        <v>2086.4535999999998</v>
      </c>
      <c r="T31" s="23">
        <v>719.30320000000029</v>
      </c>
      <c r="U31" s="24">
        <v>83179.606400000004</v>
      </c>
      <c r="W31" s="40"/>
      <c r="X31" s="31"/>
      <c r="Y31" s="31"/>
      <c r="Z31" s="31"/>
      <c r="AA31" s="31"/>
    </row>
    <row r="32" spans="2:27" ht="11.25" customHeight="1" x14ac:dyDescent="0.15">
      <c r="B32" s="21" t="s">
        <v>17</v>
      </c>
      <c r="C32" s="22">
        <v>1100.3040000000001</v>
      </c>
      <c r="D32" s="23">
        <v>1380.6648</v>
      </c>
      <c r="E32" s="23">
        <v>-280.36079999999993</v>
      </c>
      <c r="F32" s="24">
        <v>83355.290500000003</v>
      </c>
      <c r="G32" s="19"/>
      <c r="H32" s="22">
        <v>4158.9925999999996</v>
      </c>
      <c r="I32" s="23">
        <v>2639.6442000000002</v>
      </c>
      <c r="J32" s="23">
        <v>1519.3483999999994</v>
      </c>
      <c r="K32" s="24">
        <v>647845.26190000004</v>
      </c>
      <c r="L32" s="19"/>
      <c r="M32" s="22">
        <v>348.28339999999997</v>
      </c>
      <c r="N32" s="23">
        <v>702.39409999999998</v>
      </c>
      <c r="O32" s="23">
        <v>-354.11070000000001</v>
      </c>
      <c r="P32" s="24">
        <v>188825.93710000001</v>
      </c>
      <c r="Q32" s="19"/>
      <c r="R32" s="22">
        <v>3482.0654</v>
      </c>
      <c r="S32" s="23">
        <v>1971.8788</v>
      </c>
      <c r="T32" s="23">
        <v>1510.1866</v>
      </c>
      <c r="U32" s="24">
        <v>89215.618700000006</v>
      </c>
      <c r="W32" s="40"/>
      <c r="X32" s="31"/>
      <c r="Y32" s="31"/>
      <c r="Z32" s="31"/>
      <c r="AA32" s="31"/>
    </row>
    <row r="33" spans="2:27" ht="11.25" customHeight="1" x14ac:dyDescent="0.15">
      <c r="B33" s="21" t="s">
        <v>18</v>
      </c>
      <c r="C33" s="22">
        <v>1611.7546</v>
      </c>
      <c r="D33" s="23">
        <v>1290.4344000000001</v>
      </c>
      <c r="E33" s="23">
        <v>321.32019999999989</v>
      </c>
      <c r="F33" s="24">
        <v>84635.385899999994</v>
      </c>
      <c r="G33" s="19"/>
      <c r="H33" s="22">
        <v>4284.6279999999997</v>
      </c>
      <c r="I33" s="23">
        <v>4195.1394</v>
      </c>
      <c r="J33" s="23">
        <v>89.488599999999678</v>
      </c>
      <c r="K33" s="24">
        <v>656044.3334</v>
      </c>
      <c r="L33" s="19"/>
      <c r="M33" s="22">
        <v>413.37779999999998</v>
      </c>
      <c r="N33" s="23">
        <v>823.30520000000001</v>
      </c>
      <c r="O33" s="23">
        <v>-409.92740000000003</v>
      </c>
      <c r="P33" s="24">
        <v>191729.81770000001</v>
      </c>
      <c r="Q33" s="19"/>
      <c r="R33" s="22">
        <v>2807.1563000000001</v>
      </c>
      <c r="S33" s="23">
        <v>1091.1790000000001</v>
      </c>
      <c r="T33" s="23">
        <v>1715.9773</v>
      </c>
      <c r="U33" s="24">
        <v>91523.905299999999</v>
      </c>
      <c r="W33" s="40"/>
      <c r="X33" s="31"/>
      <c r="Y33" s="31"/>
      <c r="Z33" s="31"/>
      <c r="AA33" s="31"/>
    </row>
    <row r="34" spans="2:27" ht="11.25" customHeight="1" x14ac:dyDescent="0.15">
      <c r="B34" s="21" t="s">
        <v>19</v>
      </c>
      <c r="C34" s="22">
        <v>2681.4063000000001</v>
      </c>
      <c r="D34" s="23">
        <v>3225.951</v>
      </c>
      <c r="E34" s="23">
        <v>-544.54469999999992</v>
      </c>
      <c r="F34" s="24">
        <v>84027.654299999995</v>
      </c>
      <c r="G34" s="19"/>
      <c r="H34" s="22">
        <v>8007.509</v>
      </c>
      <c r="I34" s="23">
        <v>5785.1632</v>
      </c>
      <c r="J34" s="23">
        <v>2222.3458000000001</v>
      </c>
      <c r="K34" s="24">
        <v>661155.79590000003</v>
      </c>
      <c r="L34" s="19"/>
      <c r="M34" s="22">
        <v>6125.2909</v>
      </c>
      <c r="N34" s="23">
        <v>6567.1683999999996</v>
      </c>
      <c r="O34" s="23">
        <v>-441.8774999999996</v>
      </c>
      <c r="P34" s="24">
        <v>192283.1832</v>
      </c>
      <c r="Q34" s="19"/>
      <c r="R34" s="22">
        <v>3859.2899000000002</v>
      </c>
      <c r="S34" s="23">
        <v>3229.93</v>
      </c>
      <c r="T34" s="23">
        <v>629.35990000000038</v>
      </c>
      <c r="U34" s="24">
        <v>91883.050900000002</v>
      </c>
      <c r="W34" s="40"/>
      <c r="X34" s="31"/>
      <c r="Y34" s="31"/>
      <c r="Z34" s="31"/>
      <c r="AA34" s="31"/>
    </row>
    <row r="35" spans="2:27" ht="11.25" customHeight="1" x14ac:dyDescent="0.15">
      <c r="B35" s="21" t="s">
        <v>20</v>
      </c>
      <c r="C35" s="22">
        <v>1479.7248</v>
      </c>
      <c r="D35" s="23">
        <v>1972.8027</v>
      </c>
      <c r="E35" s="23">
        <v>-493.0779</v>
      </c>
      <c r="F35" s="24">
        <v>84463.885699999999</v>
      </c>
      <c r="G35" s="19"/>
      <c r="H35" s="22">
        <v>5600.7874000000002</v>
      </c>
      <c r="I35" s="23">
        <v>5153.5595999999996</v>
      </c>
      <c r="J35" s="23">
        <v>447.22780000000057</v>
      </c>
      <c r="K35" s="24">
        <v>680020.36159999995</v>
      </c>
      <c r="L35" s="19"/>
      <c r="M35" s="22">
        <v>565.29259999999999</v>
      </c>
      <c r="N35" s="23">
        <v>1093.2260000000001</v>
      </c>
      <c r="O35" s="23">
        <v>-527.93340000000012</v>
      </c>
      <c r="P35" s="24">
        <v>195405.37539999999</v>
      </c>
      <c r="Q35" s="19"/>
      <c r="R35" s="22">
        <v>2503.0855999999999</v>
      </c>
      <c r="S35" s="23">
        <v>2413.8910999999998</v>
      </c>
      <c r="T35" s="23">
        <v>89.194500000000062</v>
      </c>
      <c r="U35" s="24">
        <v>95190.055600000007</v>
      </c>
      <c r="W35" s="40"/>
      <c r="X35" s="31"/>
      <c r="Y35" s="31"/>
      <c r="Z35" s="31"/>
      <c r="AA35" s="31"/>
    </row>
    <row r="36" spans="2:27" ht="11.25" customHeight="1" x14ac:dyDescent="0.15">
      <c r="B36" s="21" t="s">
        <v>21</v>
      </c>
      <c r="C36" s="22">
        <v>1143.221</v>
      </c>
      <c r="D36" s="23">
        <v>1783.4232</v>
      </c>
      <c r="E36" s="23">
        <v>-640.20219999999995</v>
      </c>
      <c r="F36" s="24">
        <v>83914.841899999999</v>
      </c>
      <c r="G36" s="19"/>
      <c r="H36" s="22">
        <v>7610.8407999999999</v>
      </c>
      <c r="I36" s="23">
        <v>8864.6357000000007</v>
      </c>
      <c r="J36" s="23">
        <v>-1253.7949000000008</v>
      </c>
      <c r="K36" s="24">
        <v>700760.66130000004</v>
      </c>
      <c r="L36" s="19"/>
      <c r="M36" s="22">
        <v>731.69500000000005</v>
      </c>
      <c r="N36" s="23">
        <v>1394.2171000000001</v>
      </c>
      <c r="O36" s="23">
        <v>-662.52210000000002</v>
      </c>
      <c r="P36" s="24">
        <v>200428.67189999999</v>
      </c>
      <c r="Q36" s="19"/>
      <c r="R36" s="22">
        <v>4704.87</v>
      </c>
      <c r="S36" s="23">
        <v>3147.9684999999999</v>
      </c>
      <c r="T36" s="23">
        <v>1556.9014999999999</v>
      </c>
      <c r="U36" s="24">
        <v>103034.6312</v>
      </c>
      <c r="W36" s="40"/>
      <c r="X36" s="31"/>
      <c r="Y36" s="31"/>
      <c r="Z36" s="31"/>
      <c r="AA36" s="31"/>
    </row>
    <row r="37" spans="2:27" ht="11.25" customHeight="1" x14ac:dyDescent="0.15">
      <c r="B37" s="21" t="s">
        <v>22</v>
      </c>
      <c r="C37" s="22">
        <v>2709.4672</v>
      </c>
      <c r="D37" s="23">
        <v>1870.1937</v>
      </c>
      <c r="E37" s="23">
        <v>839.27350000000001</v>
      </c>
      <c r="F37" s="24">
        <v>87268.2497</v>
      </c>
      <c r="G37" s="19"/>
      <c r="H37" s="22">
        <v>21304.7173</v>
      </c>
      <c r="I37" s="23">
        <v>6866.1769999999997</v>
      </c>
      <c r="J37" s="23">
        <v>14438.540300000001</v>
      </c>
      <c r="K37" s="24">
        <v>718643.55689999997</v>
      </c>
      <c r="L37" s="19"/>
      <c r="M37" s="22">
        <v>1645.8651</v>
      </c>
      <c r="N37" s="23">
        <v>1158.1849</v>
      </c>
      <c r="O37" s="23">
        <v>487.68020000000001</v>
      </c>
      <c r="P37" s="24">
        <v>202206.7481</v>
      </c>
      <c r="Q37" s="19"/>
      <c r="R37" s="22">
        <v>6233.9321</v>
      </c>
      <c r="S37" s="23">
        <v>3343.7435</v>
      </c>
      <c r="T37" s="23">
        <v>2890.1886</v>
      </c>
      <c r="U37" s="24">
        <v>105898.9883</v>
      </c>
      <c r="W37" s="40"/>
      <c r="X37" s="31"/>
      <c r="Y37" s="31"/>
      <c r="Z37" s="31"/>
      <c r="AA37" s="31"/>
    </row>
    <row r="38" spans="2:27" ht="15.75" customHeight="1" x14ac:dyDescent="0.15">
      <c r="B38" s="10" t="s">
        <v>23</v>
      </c>
      <c r="C38" s="25">
        <f>SUM(C26:C37)</f>
        <v>20559.007600000001</v>
      </c>
      <c r="D38" s="26">
        <f>SUM(D26:D37)</f>
        <v>27150.122600000002</v>
      </c>
      <c r="E38" s="26">
        <f>SUM(E26:E37)</f>
        <v>-6591.1150000000007</v>
      </c>
      <c r="F38" s="27"/>
      <c r="G38" s="28"/>
      <c r="H38" s="25">
        <f>SUM(H26:H37)</f>
        <v>87879.761799999993</v>
      </c>
      <c r="I38" s="26">
        <f>SUM(I26:I37)</f>
        <v>65461.281799999997</v>
      </c>
      <c r="J38" s="26">
        <f>SUM(J26:J37)</f>
        <v>22418.48</v>
      </c>
      <c r="K38" s="27"/>
      <c r="L38" s="28"/>
      <c r="M38" s="25">
        <f>SUM(M26:M37)</f>
        <v>13791.829900000001</v>
      </c>
      <c r="N38" s="26">
        <f>SUM(N26:N37)</f>
        <v>19806.957900000001</v>
      </c>
      <c r="O38" s="26">
        <f>SUM(O26:O37)</f>
        <v>-6015.1280000000006</v>
      </c>
      <c r="P38" s="27"/>
      <c r="Q38" s="28"/>
      <c r="R38" s="25">
        <f>SUM(R26:R37)</f>
        <v>36134.066399999996</v>
      </c>
      <c r="S38" s="26">
        <f>SUM(S26:S37)</f>
        <v>29083.830699999999</v>
      </c>
      <c r="T38" s="26">
        <f>SUM(T26:T37)</f>
        <v>7050.2356999999993</v>
      </c>
      <c r="U38" s="27"/>
      <c r="W38" s="29"/>
      <c r="X38" s="30"/>
      <c r="Y38" s="30"/>
      <c r="Z38" s="30"/>
      <c r="AA38" s="30"/>
    </row>
    <row r="39" spans="2:27" ht="11.25" customHeight="1" x14ac:dyDescent="0.15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2:27" ht="12.75" customHeight="1" x14ac:dyDescent="0.2">
      <c r="B40" s="6" t="s">
        <v>24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P40" s="3"/>
      <c r="Q40" s="2"/>
      <c r="T40" s="7"/>
      <c r="U40" s="31"/>
    </row>
    <row r="41" spans="2:27" ht="5.25" customHeight="1" x14ac:dyDescent="0.15"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P41" s="3"/>
      <c r="Q41" s="2"/>
      <c r="R41" s="30"/>
      <c r="T41" s="7"/>
      <c r="U41" s="41"/>
    </row>
    <row r="42" spans="2:27" ht="14.25" customHeight="1" x14ac:dyDescent="0.2">
      <c r="B42" s="8" t="s">
        <v>2</v>
      </c>
      <c r="C42" s="69" t="s">
        <v>60</v>
      </c>
      <c r="D42" s="70" t="s">
        <v>25</v>
      </c>
      <c r="E42" s="70"/>
      <c r="F42" s="71"/>
      <c r="G42" s="9"/>
      <c r="H42" s="69" t="s">
        <v>26</v>
      </c>
      <c r="I42" s="70" t="s">
        <v>25</v>
      </c>
      <c r="J42" s="70"/>
      <c r="K42" s="71"/>
      <c r="L42" s="9"/>
      <c r="M42" s="69" t="s">
        <v>27</v>
      </c>
      <c r="N42" s="70" t="s">
        <v>25</v>
      </c>
      <c r="O42" s="70"/>
      <c r="P42" s="71"/>
      <c r="Q42" s="9"/>
      <c r="R42" s="69" t="s">
        <v>28</v>
      </c>
      <c r="S42" s="70" t="s">
        <v>25</v>
      </c>
      <c r="T42" s="70"/>
      <c r="U42" s="71"/>
      <c r="V42" s="36"/>
    </row>
    <row r="43" spans="2:27" ht="11.25" customHeight="1" x14ac:dyDescent="0.15">
      <c r="B43" s="10"/>
      <c r="C43" s="11" t="s">
        <v>7</v>
      </c>
      <c r="D43" s="12" t="s">
        <v>8</v>
      </c>
      <c r="E43" s="12" t="s">
        <v>9</v>
      </c>
      <c r="F43" s="13" t="s">
        <v>10</v>
      </c>
      <c r="G43" s="14"/>
      <c r="H43" s="11" t="s">
        <v>7</v>
      </c>
      <c r="I43" s="12" t="s">
        <v>8</v>
      </c>
      <c r="J43" s="12" t="s">
        <v>9</v>
      </c>
      <c r="K43" s="13" t="s">
        <v>10</v>
      </c>
      <c r="L43" s="14"/>
      <c r="M43" s="11" t="s">
        <v>7</v>
      </c>
      <c r="N43" s="12" t="s">
        <v>8</v>
      </c>
      <c r="O43" s="12" t="s">
        <v>9</v>
      </c>
      <c r="P43" s="13" t="s">
        <v>10</v>
      </c>
      <c r="Q43" s="14"/>
      <c r="R43" s="11" t="s">
        <v>7</v>
      </c>
      <c r="S43" s="12" t="s">
        <v>8</v>
      </c>
      <c r="T43" s="12" t="s">
        <v>9</v>
      </c>
      <c r="U43" s="13" t="s">
        <v>10</v>
      </c>
      <c r="V43" s="39"/>
    </row>
    <row r="44" spans="2:27" ht="11.25" customHeight="1" x14ac:dyDescent="0.15">
      <c r="B44" s="15" t="s">
        <v>11</v>
      </c>
      <c r="C44" s="16">
        <v>61.822200000000002</v>
      </c>
      <c r="D44" s="17">
        <v>243.4434</v>
      </c>
      <c r="E44" s="23">
        <v>-181.62119999999999</v>
      </c>
      <c r="F44" s="18">
        <v>8141.3359</v>
      </c>
      <c r="G44" s="19"/>
      <c r="H44" s="16">
        <v>46.908299999999997</v>
      </c>
      <c r="I44" s="17">
        <v>331.90350000000001</v>
      </c>
      <c r="J44" s="23">
        <v>-284.99520000000001</v>
      </c>
      <c r="K44" s="18">
        <v>7402.2112999999999</v>
      </c>
      <c r="L44" s="19"/>
      <c r="M44" s="16">
        <v>191.5461</v>
      </c>
      <c r="N44" s="17">
        <v>725.59749999999997</v>
      </c>
      <c r="O44" s="23">
        <v>-534.05139999999994</v>
      </c>
      <c r="P44" s="18">
        <v>11148.1059</v>
      </c>
      <c r="Q44" s="19"/>
      <c r="R44" s="16">
        <v>315.54599999999999</v>
      </c>
      <c r="S44" s="17">
        <v>1025.5036</v>
      </c>
      <c r="T44" s="23">
        <v>-709.95759999999996</v>
      </c>
      <c r="U44" s="18">
        <v>29362.226600000002</v>
      </c>
      <c r="V44" s="31"/>
    </row>
    <row r="45" spans="2:27" ht="11.25" customHeight="1" x14ac:dyDescent="0.15">
      <c r="B45" s="21" t="s">
        <v>12</v>
      </c>
      <c r="C45" s="22">
        <v>73.209999999999994</v>
      </c>
      <c r="D45" s="23">
        <v>909.87729999999999</v>
      </c>
      <c r="E45" s="23">
        <v>-836.66729999999995</v>
      </c>
      <c r="F45" s="24">
        <v>6707.473</v>
      </c>
      <c r="G45" s="19"/>
      <c r="H45" s="22">
        <v>48.209499999999998</v>
      </c>
      <c r="I45" s="23">
        <v>188.29480000000001</v>
      </c>
      <c r="J45" s="23">
        <v>-140.08530000000002</v>
      </c>
      <c r="K45" s="24">
        <v>7132.5675000000001</v>
      </c>
      <c r="L45" s="19"/>
      <c r="M45" s="22">
        <v>261.25259999999997</v>
      </c>
      <c r="N45" s="23">
        <v>626.16060000000004</v>
      </c>
      <c r="O45" s="23">
        <v>-364.90800000000007</v>
      </c>
      <c r="P45" s="24">
        <v>9685.4735000000001</v>
      </c>
      <c r="Q45" s="19"/>
      <c r="R45" s="22">
        <v>309.13029999999998</v>
      </c>
      <c r="S45" s="23">
        <v>1055.5377000000001</v>
      </c>
      <c r="T45" s="23">
        <v>-746.40740000000005</v>
      </c>
      <c r="U45" s="24">
        <v>28142.805199999999</v>
      </c>
      <c r="V45" s="31"/>
    </row>
    <row r="46" spans="2:27" ht="11.25" customHeight="1" x14ac:dyDescent="0.15">
      <c r="B46" s="21" t="s">
        <v>13</v>
      </c>
      <c r="C46" s="22">
        <v>110.8233</v>
      </c>
      <c r="D46" s="23">
        <v>160.25880000000001</v>
      </c>
      <c r="E46" s="23">
        <v>-49.435500000000005</v>
      </c>
      <c r="F46" s="24">
        <v>7075.5847999999996</v>
      </c>
      <c r="G46" s="19"/>
      <c r="H46" s="22">
        <v>61.788200000000003</v>
      </c>
      <c r="I46" s="23">
        <v>106.89100000000001</v>
      </c>
      <c r="J46" s="23">
        <v>-45.102800000000002</v>
      </c>
      <c r="K46" s="24">
        <v>7403.7001</v>
      </c>
      <c r="L46" s="19"/>
      <c r="M46" s="22">
        <v>434.10590000000002</v>
      </c>
      <c r="N46" s="23">
        <v>302.36750000000001</v>
      </c>
      <c r="O46" s="23">
        <v>131.73840000000001</v>
      </c>
      <c r="P46" s="24">
        <v>9800.7963</v>
      </c>
      <c r="Q46" s="19"/>
      <c r="R46" s="22">
        <v>468.02859999999998</v>
      </c>
      <c r="S46" s="23">
        <v>547.35900000000004</v>
      </c>
      <c r="T46" s="23">
        <v>-79.330400000000054</v>
      </c>
      <c r="U46" s="24">
        <v>29172.461500000001</v>
      </c>
      <c r="V46" s="31"/>
    </row>
    <row r="47" spans="2:27" ht="11.25" customHeight="1" x14ac:dyDescent="0.15">
      <c r="B47" s="21" t="s">
        <v>14</v>
      </c>
      <c r="C47" s="22">
        <v>79.521799999999999</v>
      </c>
      <c r="D47" s="23">
        <v>452.23910000000001</v>
      </c>
      <c r="E47" s="23">
        <v>-372.71730000000002</v>
      </c>
      <c r="F47" s="24">
        <v>6730.7914000000001</v>
      </c>
      <c r="G47" s="19"/>
      <c r="H47" s="22">
        <v>70.326599999999999</v>
      </c>
      <c r="I47" s="23">
        <v>120.73820000000001</v>
      </c>
      <c r="J47" s="23">
        <v>-50.411600000000007</v>
      </c>
      <c r="K47" s="24">
        <v>7198.0432000000001</v>
      </c>
      <c r="L47" s="19"/>
      <c r="M47" s="22">
        <v>269.11040000000003</v>
      </c>
      <c r="N47" s="23">
        <v>276.74509999999998</v>
      </c>
      <c r="O47" s="23">
        <v>-7.6346999999999525</v>
      </c>
      <c r="P47" s="24">
        <v>10262.1489</v>
      </c>
      <c r="Q47" s="19"/>
      <c r="R47" s="22">
        <v>1083.7277999999999</v>
      </c>
      <c r="S47" s="23">
        <v>811.54359999999997</v>
      </c>
      <c r="T47" s="23">
        <v>272.18419999999992</v>
      </c>
      <c r="U47" s="24">
        <v>28905.535100000001</v>
      </c>
      <c r="V47" s="31"/>
    </row>
    <row r="48" spans="2:27" ht="11.25" customHeight="1" x14ac:dyDescent="0.15">
      <c r="B48" s="21" t="s">
        <v>15</v>
      </c>
      <c r="C48" s="22">
        <v>109.9752</v>
      </c>
      <c r="D48" s="23">
        <v>868.68290000000002</v>
      </c>
      <c r="E48" s="23">
        <v>-758.70770000000005</v>
      </c>
      <c r="F48" s="24">
        <v>6311.8078999999998</v>
      </c>
      <c r="G48" s="19"/>
      <c r="H48" s="22">
        <v>95.039599999999993</v>
      </c>
      <c r="I48" s="23">
        <v>100.1163</v>
      </c>
      <c r="J48" s="23">
        <v>-5.0767000000000024</v>
      </c>
      <c r="K48" s="24">
        <v>7411.4123</v>
      </c>
      <c r="L48" s="19"/>
      <c r="M48" s="22">
        <v>309.07659999999998</v>
      </c>
      <c r="N48" s="23">
        <v>842.81610000000001</v>
      </c>
      <c r="O48" s="23">
        <v>-533.73950000000002</v>
      </c>
      <c r="P48" s="24">
        <v>10005.1911</v>
      </c>
      <c r="Q48" s="19"/>
      <c r="R48" s="22">
        <v>1406.5261</v>
      </c>
      <c r="S48" s="23">
        <v>507.9391</v>
      </c>
      <c r="T48" s="23">
        <v>898.58699999999999</v>
      </c>
      <c r="U48" s="24">
        <v>30757.700199999999</v>
      </c>
      <c r="V48" s="31"/>
    </row>
    <row r="49" spans="2:28" ht="11.25" customHeight="1" x14ac:dyDescent="0.15">
      <c r="B49" s="21" t="s">
        <v>16</v>
      </c>
      <c r="C49" s="22">
        <v>87.064300000000003</v>
      </c>
      <c r="D49" s="23">
        <v>137.8912</v>
      </c>
      <c r="E49" s="23">
        <v>-50.826899999999995</v>
      </c>
      <c r="F49" s="24">
        <v>6283.7920999999997</v>
      </c>
      <c r="G49" s="19"/>
      <c r="H49" s="22">
        <v>71.337299999999999</v>
      </c>
      <c r="I49" s="23">
        <v>93.438500000000005</v>
      </c>
      <c r="J49" s="23">
        <v>-22.101200000000006</v>
      </c>
      <c r="K49" s="24">
        <v>7625.2295000000004</v>
      </c>
      <c r="L49" s="19"/>
      <c r="M49" s="22">
        <v>162.04830000000001</v>
      </c>
      <c r="N49" s="23">
        <v>273.86849999999998</v>
      </c>
      <c r="O49" s="23">
        <v>-111.82019999999997</v>
      </c>
      <c r="P49" s="24">
        <v>9861.8626999999997</v>
      </c>
      <c r="Q49" s="19"/>
      <c r="R49" s="22">
        <v>545.27279999999996</v>
      </c>
      <c r="S49" s="23">
        <v>549.83180000000004</v>
      </c>
      <c r="T49" s="23">
        <v>-4.5590000000000828</v>
      </c>
      <c r="U49" s="24">
        <v>32213.494200000001</v>
      </c>
      <c r="V49" s="31"/>
    </row>
    <row r="50" spans="2:28" ht="11.25" customHeight="1" x14ac:dyDescent="0.15">
      <c r="B50" s="21" t="s">
        <v>17</v>
      </c>
      <c r="C50" s="22">
        <v>154.79679999999999</v>
      </c>
      <c r="D50" s="23">
        <v>67.670599999999993</v>
      </c>
      <c r="E50" s="23">
        <v>87.126199999999997</v>
      </c>
      <c r="F50" s="24">
        <v>6859.5627000000004</v>
      </c>
      <c r="G50" s="19"/>
      <c r="H50" s="22">
        <v>122.0878</v>
      </c>
      <c r="I50" s="23">
        <v>67.242900000000006</v>
      </c>
      <c r="J50" s="23">
        <v>54.844899999999996</v>
      </c>
      <c r="K50" s="24">
        <v>8096.3652000000002</v>
      </c>
      <c r="L50" s="19"/>
      <c r="M50" s="22">
        <v>134.1319</v>
      </c>
      <c r="N50" s="23">
        <v>174.2011</v>
      </c>
      <c r="O50" s="23">
        <v>-40.069199999999995</v>
      </c>
      <c r="P50" s="24">
        <v>10506.072899999999</v>
      </c>
      <c r="Q50" s="19"/>
      <c r="R50" s="22">
        <v>875.23149999999998</v>
      </c>
      <c r="S50" s="23">
        <v>297.92809999999997</v>
      </c>
      <c r="T50" s="23">
        <v>577.30340000000001</v>
      </c>
      <c r="U50" s="24">
        <v>34847.290800000002</v>
      </c>
      <c r="V50" s="31"/>
    </row>
    <row r="51" spans="2:28" ht="11.25" customHeight="1" x14ac:dyDescent="0.15">
      <c r="B51" s="21" t="s">
        <v>18</v>
      </c>
      <c r="C51" s="22">
        <v>201.24770000000001</v>
      </c>
      <c r="D51" s="23">
        <v>128.4265</v>
      </c>
      <c r="E51" s="23">
        <v>72.821200000000005</v>
      </c>
      <c r="F51" s="24">
        <v>7035.0703000000003</v>
      </c>
      <c r="G51" s="19"/>
      <c r="H51" s="22">
        <v>174.4134</v>
      </c>
      <c r="I51" s="23">
        <v>91.518600000000006</v>
      </c>
      <c r="J51" s="23">
        <v>82.894799999999989</v>
      </c>
      <c r="K51" s="24">
        <v>8585.4711000000007</v>
      </c>
      <c r="L51" s="19"/>
      <c r="M51" s="22">
        <v>165.55449999999999</v>
      </c>
      <c r="N51" s="23">
        <v>441.32159999999999</v>
      </c>
      <c r="O51" s="23">
        <v>-275.76710000000003</v>
      </c>
      <c r="P51" s="24">
        <v>10281.2955</v>
      </c>
      <c r="Q51" s="19"/>
      <c r="R51" s="22">
        <v>1119.1170999999999</v>
      </c>
      <c r="S51" s="23">
        <v>578.61389999999994</v>
      </c>
      <c r="T51" s="23">
        <v>540.50319999999999</v>
      </c>
      <c r="U51" s="24">
        <v>36258.339200000002</v>
      </c>
      <c r="V51" s="31"/>
    </row>
    <row r="52" spans="2:28" ht="11.25" customHeight="1" x14ac:dyDescent="0.15">
      <c r="B52" s="21" t="s">
        <v>19</v>
      </c>
      <c r="C52" s="22">
        <v>214.91059999999999</v>
      </c>
      <c r="D52" s="23">
        <v>124.45099999999999</v>
      </c>
      <c r="E52" s="23">
        <v>90.459599999999995</v>
      </c>
      <c r="F52" s="24">
        <v>7097.6809999999996</v>
      </c>
      <c r="G52" s="19"/>
      <c r="H52" s="22">
        <v>417.34469999999999</v>
      </c>
      <c r="I52" s="23">
        <v>115.5102</v>
      </c>
      <c r="J52" s="23">
        <v>301.83449999999999</v>
      </c>
      <c r="K52" s="24">
        <v>9198.2001999999993</v>
      </c>
      <c r="L52" s="19"/>
      <c r="M52" s="22">
        <v>571.30970000000002</v>
      </c>
      <c r="N52" s="23">
        <v>590.49289999999996</v>
      </c>
      <c r="O52" s="23">
        <v>-19.183199999999943</v>
      </c>
      <c r="P52" s="24">
        <v>10434.089900000001</v>
      </c>
      <c r="Q52" s="19"/>
      <c r="R52" s="22">
        <v>1944.1174000000001</v>
      </c>
      <c r="S52" s="23">
        <v>1323.2873</v>
      </c>
      <c r="T52" s="23">
        <v>620.83010000000013</v>
      </c>
      <c r="U52" s="24">
        <v>37807.409299999999</v>
      </c>
      <c r="V52" s="31"/>
    </row>
    <row r="53" spans="2:28" ht="11.25" customHeight="1" x14ac:dyDescent="0.15">
      <c r="B53" s="21" t="s">
        <v>20</v>
      </c>
      <c r="C53" s="22">
        <v>146.55940000000001</v>
      </c>
      <c r="D53" s="23">
        <v>125.48269999999999</v>
      </c>
      <c r="E53" s="23">
        <v>21.076700000000017</v>
      </c>
      <c r="F53" s="24">
        <v>7558.8059999999996</v>
      </c>
      <c r="G53" s="19"/>
      <c r="H53" s="22">
        <v>179.8331</v>
      </c>
      <c r="I53" s="23">
        <v>260.6979</v>
      </c>
      <c r="J53" s="23">
        <v>-80.864800000000002</v>
      </c>
      <c r="K53" s="24">
        <v>9416.1910000000007</v>
      </c>
      <c r="L53" s="19"/>
      <c r="M53" s="22">
        <v>233.17500000000001</v>
      </c>
      <c r="N53" s="23">
        <v>446.29410000000001</v>
      </c>
      <c r="O53" s="23">
        <v>-213.1191</v>
      </c>
      <c r="P53" s="24">
        <v>10990.6785</v>
      </c>
      <c r="Q53" s="19"/>
      <c r="R53" s="22">
        <v>1396.6690000000001</v>
      </c>
      <c r="S53" s="23">
        <v>510.52659999999997</v>
      </c>
      <c r="T53" s="23">
        <v>886.14240000000018</v>
      </c>
      <c r="U53" s="24">
        <v>39645.277999999998</v>
      </c>
      <c r="V53" s="31"/>
    </row>
    <row r="54" spans="2:28" ht="11.25" customHeight="1" x14ac:dyDescent="0.15">
      <c r="B54" s="21" t="s">
        <v>21</v>
      </c>
      <c r="C54" s="22">
        <v>109.479</v>
      </c>
      <c r="D54" s="23">
        <v>305.66699999999997</v>
      </c>
      <c r="E54" s="23">
        <v>-196.18799999999999</v>
      </c>
      <c r="F54" s="24">
        <v>6793.0023000000001</v>
      </c>
      <c r="G54" s="19"/>
      <c r="H54" s="22">
        <v>116.35899999999999</v>
      </c>
      <c r="I54" s="23">
        <v>293.91149999999999</v>
      </c>
      <c r="J54" s="23">
        <v>-177.55250000000001</v>
      </c>
      <c r="K54" s="24">
        <v>9265.8467999999993</v>
      </c>
      <c r="L54" s="19"/>
      <c r="M54" s="22">
        <v>429.3732</v>
      </c>
      <c r="N54" s="23">
        <v>340.98770000000002</v>
      </c>
      <c r="O54" s="23">
        <v>88.385499999999979</v>
      </c>
      <c r="P54" s="24">
        <v>10972.6345</v>
      </c>
      <c r="Q54" s="19"/>
      <c r="R54" s="22">
        <v>1175.4224999999999</v>
      </c>
      <c r="S54" s="23">
        <v>2541.0902000000001</v>
      </c>
      <c r="T54" s="23">
        <v>-1365.6677000000002</v>
      </c>
      <c r="U54" s="24">
        <v>37722.517200000002</v>
      </c>
      <c r="V54" s="31"/>
    </row>
    <row r="55" spans="2:28" ht="11.25" customHeight="1" x14ac:dyDescent="0.15">
      <c r="B55" s="21" t="s">
        <v>22</v>
      </c>
      <c r="C55" s="22">
        <v>173.02930000000001</v>
      </c>
      <c r="D55" s="23">
        <v>207.6591</v>
      </c>
      <c r="E55" s="23">
        <v>-34.629799999999989</v>
      </c>
      <c r="F55" s="24">
        <v>6605.6229000000003</v>
      </c>
      <c r="G55" s="19"/>
      <c r="H55" s="22">
        <v>214.03</v>
      </c>
      <c r="I55" s="23">
        <v>257.9196</v>
      </c>
      <c r="J55" s="23">
        <v>-43.889600000000002</v>
      </c>
      <c r="K55" s="24">
        <v>8727.2662999999993</v>
      </c>
      <c r="L55" s="19"/>
      <c r="M55" s="22">
        <v>1034.5146</v>
      </c>
      <c r="N55" s="23">
        <v>282.27499999999998</v>
      </c>
      <c r="O55" s="23">
        <v>752.2396</v>
      </c>
      <c r="P55" s="24">
        <v>11604.513300000001</v>
      </c>
      <c r="Q55" s="19"/>
      <c r="R55" s="22">
        <v>1462.2918999999999</v>
      </c>
      <c r="S55" s="23">
        <v>1468.3116</v>
      </c>
      <c r="T55" s="23">
        <v>-6.0197000000000571</v>
      </c>
      <c r="U55" s="24">
        <v>37341.318800000001</v>
      </c>
      <c r="V55" s="31"/>
    </row>
    <row r="56" spans="2:28" ht="15" customHeight="1" x14ac:dyDescent="0.15">
      <c r="B56" s="10" t="s">
        <v>23</v>
      </c>
      <c r="C56" s="25">
        <f>SUM(C44:C55)</f>
        <v>1522.4395999999999</v>
      </c>
      <c r="D56" s="26">
        <f>SUM(D44:D55)</f>
        <v>3731.7496000000001</v>
      </c>
      <c r="E56" s="26">
        <f>SUM(E44:E55)</f>
        <v>-2209.31</v>
      </c>
      <c r="F56" s="27"/>
      <c r="G56" s="28"/>
      <c r="H56" s="25">
        <f>SUM(H44:H55)</f>
        <v>1617.6775</v>
      </c>
      <c r="I56" s="26">
        <f>SUM(I44:I55)</f>
        <v>2028.183</v>
      </c>
      <c r="J56" s="26">
        <f>SUM(J44:J55)</f>
        <v>-410.50549999999998</v>
      </c>
      <c r="K56" s="27"/>
      <c r="L56" s="28"/>
      <c r="M56" s="25">
        <f>SUM(M44:M55)</f>
        <v>4195.1988000000001</v>
      </c>
      <c r="N56" s="26">
        <f>SUM(N44:N55)</f>
        <v>5323.1277</v>
      </c>
      <c r="O56" s="26">
        <f>SUM(O44:O55)</f>
        <v>-1127.9288999999999</v>
      </c>
      <c r="P56" s="27"/>
      <c r="Q56" s="28"/>
      <c r="R56" s="25">
        <f>SUM(R44:R55)</f>
        <v>12101.081000000002</v>
      </c>
      <c r="S56" s="26">
        <f>SUM(S44:S55)</f>
        <v>11217.4725</v>
      </c>
      <c r="T56" s="26">
        <f>SUM(T44:T55)</f>
        <v>883.60849999999982</v>
      </c>
      <c r="U56" s="27"/>
      <c r="V56" s="30"/>
    </row>
    <row r="57" spans="2:28" ht="15.75" customHeight="1" x14ac:dyDescent="0.15">
      <c r="B57" s="3"/>
      <c r="C57" s="3"/>
      <c r="D57" s="3"/>
      <c r="E57" s="3"/>
      <c r="F57" s="3"/>
      <c r="H57" s="3"/>
      <c r="I57" s="3"/>
      <c r="J57" s="3"/>
      <c r="K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2:28" ht="12.75" customHeight="1" x14ac:dyDescent="0.2">
      <c r="B58" s="6" t="s">
        <v>31</v>
      </c>
      <c r="D58" s="4"/>
      <c r="G58" s="1"/>
      <c r="H58" s="6" t="s">
        <v>36</v>
      </c>
      <c r="I58" s="33"/>
      <c r="J58" s="1"/>
      <c r="K58" s="1"/>
      <c r="L58" s="1"/>
      <c r="M58" s="6" t="s">
        <v>37</v>
      </c>
    </row>
    <row r="59" spans="2:28" ht="5.25" customHeight="1" x14ac:dyDescent="0.15">
      <c r="B59" s="1"/>
      <c r="G59" s="1"/>
      <c r="H59" s="1"/>
      <c r="I59" s="29"/>
      <c r="J59" s="1"/>
      <c r="K59" s="1"/>
      <c r="L59" s="1"/>
    </row>
    <row r="60" spans="2:28" ht="14.25" customHeight="1" x14ac:dyDescent="0.2">
      <c r="B60" s="8" t="s">
        <v>2</v>
      </c>
      <c r="C60" s="69" t="s">
        <v>35</v>
      </c>
      <c r="D60" s="70" t="s">
        <v>25</v>
      </c>
      <c r="E60" s="70"/>
      <c r="F60" s="71"/>
      <c r="H60" s="69" t="s">
        <v>38</v>
      </c>
      <c r="I60" s="70" t="s">
        <v>25</v>
      </c>
      <c r="J60" s="70"/>
      <c r="K60" s="71"/>
      <c r="L60" s="38"/>
      <c r="M60" s="69" t="s">
        <v>39</v>
      </c>
      <c r="N60" s="70" t="s">
        <v>25</v>
      </c>
      <c r="O60" s="70"/>
      <c r="P60" s="71"/>
      <c r="Q60" s="9"/>
      <c r="R60" s="69" t="s">
        <v>40</v>
      </c>
      <c r="S60" s="70" t="s">
        <v>25</v>
      </c>
      <c r="T60" s="70"/>
      <c r="U60" s="71"/>
    </row>
    <row r="61" spans="2:28" ht="11.25" customHeight="1" x14ac:dyDescent="0.15">
      <c r="B61" s="10"/>
      <c r="C61" s="11" t="s">
        <v>7</v>
      </c>
      <c r="D61" s="12" t="s">
        <v>8</v>
      </c>
      <c r="E61" s="12" t="s">
        <v>9</v>
      </c>
      <c r="F61" s="13" t="s">
        <v>10</v>
      </c>
      <c r="H61" s="11" t="s">
        <v>7</v>
      </c>
      <c r="I61" s="12" t="s">
        <v>8</v>
      </c>
      <c r="J61" s="12" t="s">
        <v>9</v>
      </c>
      <c r="K61" s="13" t="s">
        <v>10</v>
      </c>
      <c r="L61" s="38"/>
      <c r="M61" s="11" t="s">
        <v>7</v>
      </c>
      <c r="N61" s="12" t="s">
        <v>8</v>
      </c>
      <c r="O61" s="12" t="s">
        <v>9</v>
      </c>
      <c r="P61" s="13" t="s">
        <v>10</v>
      </c>
      <c r="Q61" s="14">
        <v>40179</v>
      </c>
      <c r="R61" s="11" t="s">
        <v>7</v>
      </c>
      <c r="S61" s="12" t="s">
        <v>8</v>
      </c>
      <c r="T61" s="12" t="s">
        <v>9</v>
      </c>
      <c r="U61" s="13" t="s">
        <v>10</v>
      </c>
    </row>
    <row r="62" spans="2:28" ht="11.25" customHeight="1" x14ac:dyDescent="0.15">
      <c r="B62" s="15" t="s">
        <v>11</v>
      </c>
      <c r="C62" s="16">
        <v>828.93269999999995</v>
      </c>
      <c r="D62" s="17">
        <v>1266.0806</v>
      </c>
      <c r="E62" s="17">
        <v>-437.14790000000005</v>
      </c>
      <c r="F62" s="18">
        <v>52520.080199999997</v>
      </c>
      <c r="H62" s="16">
        <v>1466.5137999999999</v>
      </c>
      <c r="I62" s="17">
        <v>3337.4634000000001</v>
      </c>
      <c r="J62" s="17">
        <v>-1870.9496000000001</v>
      </c>
      <c r="K62" s="18">
        <v>85974.417199999996</v>
      </c>
      <c r="L62" s="38"/>
      <c r="M62" s="42">
        <f>+C8+H8+M8+R8+C26+H26+M26+R26+C44+H44+M44+R44+C62+H62</f>
        <v>20253.702399999995</v>
      </c>
      <c r="N62" s="43">
        <f>+D8+I8+N8+S8+D26+I26+N26+S26+D44+I44+N44+S44+D62+I62</f>
        <v>35756.063199999997</v>
      </c>
      <c r="O62" s="43">
        <f>+E8+J8+O8+T8+E26+J26+O26+T26+E44+J44+O44+T44+E62+J62</f>
        <v>-15502.360799999999</v>
      </c>
      <c r="P62" s="44">
        <f>+F8+K8+P8+U8+F26+K26+P26+U26+F44+K44+P44+U44+F62+K62</f>
        <v>1681021.9528000003</v>
      </c>
      <c r="Q62" s="19"/>
      <c r="R62" s="16">
        <v>4005.9477999999999</v>
      </c>
      <c r="S62" s="17">
        <v>8050.2326000000003</v>
      </c>
      <c r="T62" s="17">
        <v>-4044.2848000000004</v>
      </c>
      <c r="U62" s="18">
        <v>221417.92749999999</v>
      </c>
    </row>
    <row r="63" spans="2:28" ht="11.25" customHeight="1" x14ac:dyDescent="0.15">
      <c r="B63" s="21" t="s">
        <v>12</v>
      </c>
      <c r="C63" s="22">
        <v>2150.7062999999998</v>
      </c>
      <c r="D63" s="23">
        <v>1129.5856000000001</v>
      </c>
      <c r="E63" s="23">
        <v>1021.1206999999997</v>
      </c>
      <c r="F63" s="24">
        <v>53604.671199999997</v>
      </c>
      <c r="H63" s="22">
        <v>2491.4755</v>
      </c>
      <c r="I63" s="23">
        <v>2228.0850999999998</v>
      </c>
      <c r="J63" s="23">
        <v>263.39040000000023</v>
      </c>
      <c r="K63" s="24">
        <v>86333.422000000006</v>
      </c>
      <c r="L63" s="38"/>
      <c r="M63" s="42">
        <f t="shared" ref="M63:P63" si="0">+C9+H9+M9+R9+C27+H27+M27+R27+C45+H45+M45+R45+C63+H63</f>
        <v>25775.85</v>
      </c>
      <c r="N63" s="43">
        <f t="shared" si="0"/>
        <v>29435.845499999996</v>
      </c>
      <c r="O63" s="43">
        <f t="shared" si="0"/>
        <v>-3659.9955</v>
      </c>
      <c r="P63" s="44">
        <f t="shared" si="0"/>
        <v>1681612.1798</v>
      </c>
      <c r="Q63" s="19"/>
      <c r="R63" s="22">
        <v>6165.4390999999996</v>
      </c>
      <c r="S63" s="23">
        <v>5331.8896000000004</v>
      </c>
      <c r="T63" s="23">
        <v>833.54949999999917</v>
      </c>
      <c r="U63" s="24">
        <v>223825.83720000001</v>
      </c>
    </row>
    <row r="64" spans="2:28" ht="11.25" customHeight="1" x14ac:dyDescent="0.15">
      <c r="B64" s="21" t="s">
        <v>13</v>
      </c>
      <c r="C64" s="22">
        <v>1921.6425999999999</v>
      </c>
      <c r="D64" s="23">
        <v>1121.1478999999999</v>
      </c>
      <c r="E64" s="23">
        <v>800.49469999999997</v>
      </c>
      <c r="F64" s="24">
        <v>56320.513200000001</v>
      </c>
      <c r="H64" s="22">
        <v>1470.8423</v>
      </c>
      <c r="I64" s="23">
        <v>1510.5182</v>
      </c>
      <c r="J64" s="23">
        <v>-39.675899999999956</v>
      </c>
      <c r="K64" s="24">
        <v>86343.604200000002</v>
      </c>
      <c r="L64" s="38"/>
      <c r="M64" s="42">
        <f t="shared" ref="M64:P64" si="1">+C10+H10+M10+R10+C28+H28+M28+R28+C46+H46+M46+R46+C64+H64</f>
        <v>26432.581699999995</v>
      </c>
      <c r="N64" s="43">
        <f t="shared" si="1"/>
        <v>26349.712599999999</v>
      </c>
      <c r="O64" s="43">
        <f>+E10+J10+O10+T10+E28+J28+O28+T28+E46+J46+O46+T46+E64+J64</f>
        <v>82.869099999998753</v>
      </c>
      <c r="P64" s="44">
        <f t="shared" si="1"/>
        <v>1717488.5445000001</v>
      </c>
      <c r="Q64" s="19"/>
      <c r="R64" s="22">
        <v>4931.6878999999999</v>
      </c>
      <c r="S64" s="23">
        <v>4131.5082000000002</v>
      </c>
      <c r="T64" s="23">
        <v>800.17969999999968</v>
      </c>
      <c r="U64" s="24">
        <v>228191.71359999999</v>
      </c>
    </row>
    <row r="65" spans="2:21" ht="11.25" customHeight="1" x14ac:dyDescent="0.15">
      <c r="B65" s="21" t="s">
        <v>14</v>
      </c>
      <c r="C65" s="22">
        <v>2801.9585000000002</v>
      </c>
      <c r="D65" s="23">
        <v>1209.1259</v>
      </c>
      <c r="E65" s="23">
        <v>1592.8326000000002</v>
      </c>
      <c r="F65" s="24">
        <v>57580.4234</v>
      </c>
      <c r="H65" s="22">
        <v>2086.3789000000002</v>
      </c>
      <c r="I65" s="23">
        <v>1969.8513</v>
      </c>
      <c r="J65" s="23">
        <v>116.52760000000012</v>
      </c>
      <c r="K65" s="24">
        <v>87483.675600000002</v>
      </c>
      <c r="L65" s="38"/>
      <c r="M65" s="42">
        <f t="shared" ref="M65:P65" si="2">+C11+H11+M11+R11+C29+H29+M29+R29+C47+H47+M47+R47+C65+H65</f>
        <v>28356.041999999998</v>
      </c>
      <c r="N65" s="43">
        <f t="shared" si="2"/>
        <v>22630.800099999997</v>
      </c>
      <c r="O65" s="43">
        <f t="shared" si="2"/>
        <v>5725.2418999999982</v>
      </c>
      <c r="P65" s="44">
        <f t="shared" si="2"/>
        <v>1730003.3781999999</v>
      </c>
      <c r="Q65" s="19"/>
      <c r="R65" s="22">
        <v>6508.8289999999997</v>
      </c>
      <c r="S65" s="23">
        <v>3436.0933</v>
      </c>
      <c r="T65" s="23">
        <v>3072.7356999999997</v>
      </c>
      <c r="U65" s="24">
        <v>232167.79300000001</v>
      </c>
    </row>
    <row r="66" spans="2:21" ht="11.25" customHeight="1" x14ac:dyDescent="0.15">
      <c r="B66" s="21" t="s">
        <v>15</v>
      </c>
      <c r="C66" s="22">
        <v>3275.6095999999998</v>
      </c>
      <c r="D66" s="23">
        <v>1163.4499000000001</v>
      </c>
      <c r="E66" s="23">
        <v>2112.1596999999997</v>
      </c>
      <c r="F66" s="24">
        <v>60022.862500000003</v>
      </c>
      <c r="H66" s="22">
        <v>2055.3089</v>
      </c>
      <c r="I66" s="23">
        <v>1686.6465000000001</v>
      </c>
      <c r="J66" s="23">
        <v>368.66239999999993</v>
      </c>
      <c r="K66" s="24">
        <v>92410.485499999995</v>
      </c>
      <c r="L66" s="38"/>
      <c r="M66" s="42">
        <f t="shared" ref="M66:P66" si="3">+C12+H12+M12+R12+C30+H30+M30+R30+C48+H48+M48+R48+C66+H66</f>
        <v>31191.826799999995</v>
      </c>
      <c r="N66" s="43">
        <f t="shared" si="3"/>
        <v>24155.718400000005</v>
      </c>
      <c r="O66" s="43">
        <f>+E12+J12+O12+T12+E30+J30+O30+T30+E48+J48+O48+T48+E66+J66</f>
        <v>7036.1083999999983</v>
      </c>
      <c r="P66" s="44">
        <f t="shared" si="3"/>
        <v>1803201.6605999998</v>
      </c>
      <c r="Q66" s="19"/>
      <c r="R66" s="22">
        <v>8412.7140999999992</v>
      </c>
      <c r="S66" s="23">
        <v>4006.7098000000001</v>
      </c>
      <c r="T66" s="23">
        <v>4406.0042999999987</v>
      </c>
      <c r="U66" s="24">
        <v>243781.6471</v>
      </c>
    </row>
    <row r="67" spans="2:21" ht="11.25" customHeight="1" x14ac:dyDescent="0.15">
      <c r="B67" s="21" t="s">
        <v>16</v>
      </c>
      <c r="C67" s="22">
        <v>2609.4859000000001</v>
      </c>
      <c r="D67" s="23">
        <v>2698.7831999999999</v>
      </c>
      <c r="E67" s="23">
        <v>-89.297299999999723</v>
      </c>
      <c r="F67" s="24">
        <v>62329.014300000003</v>
      </c>
      <c r="H67" s="22">
        <v>1385.6116999999999</v>
      </c>
      <c r="I67" s="23">
        <v>2860.0846999999999</v>
      </c>
      <c r="J67" s="23">
        <v>-1474.473</v>
      </c>
      <c r="K67" s="24">
        <v>91398.556700000001</v>
      </c>
      <c r="L67" s="38"/>
      <c r="M67" s="42">
        <f t="shared" ref="M67:P67" si="4">+C13+H13+M13+R13+C31+H31+M31+R31+C49+H49+M49+R49+C67+H67</f>
        <v>23968.8734</v>
      </c>
      <c r="N67" s="43">
        <f t="shared" si="4"/>
        <v>32061.920700000002</v>
      </c>
      <c r="O67" s="43">
        <f t="shared" si="4"/>
        <v>-8093.0473000000002</v>
      </c>
      <c r="P67" s="44">
        <f t="shared" si="4"/>
        <v>1762653.1409999998</v>
      </c>
      <c r="Q67" s="19"/>
      <c r="R67" s="22">
        <v>8741.1083999999992</v>
      </c>
      <c r="S67" s="23">
        <v>7973.8062</v>
      </c>
      <c r="T67" s="23">
        <v>767.30219999999917</v>
      </c>
      <c r="U67" s="24">
        <v>239780.8977</v>
      </c>
    </row>
    <row r="68" spans="2:21" ht="11.25" customHeight="1" x14ac:dyDescent="0.15">
      <c r="B68" s="21" t="s">
        <v>17</v>
      </c>
      <c r="C68" s="22">
        <v>2364.0349999999999</v>
      </c>
      <c r="D68" s="23">
        <v>1062.7264</v>
      </c>
      <c r="E68" s="23">
        <v>1301.3085999999998</v>
      </c>
      <c r="F68" s="24">
        <v>67025.710500000001</v>
      </c>
      <c r="H68" s="22">
        <v>2677.6239</v>
      </c>
      <c r="I68" s="23">
        <v>1495.4826</v>
      </c>
      <c r="J68" s="23">
        <v>1182.1413</v>
      </c>
      <c r="K68" s="24">
        <v>100667.5916</v>
      </c>
      <c r="L68" s="38"/>
      <c r="M68" s="42">
        <f t="shared" ref="M68:P68" si="5">+C14+H14+M14+R14+C32+H32+M32+R32+C50+H50+M50+R50+C68+H68</f>
        <v>24189.833400000003</v>
      </c>
      <c r="N68" s="43">
        <f t="shared" si="5"/>
        <v>16494.022199999999</v>
      </c>
      <c r="O68" s="43">
        <f t="shared" si="5"/>
        <v>7695.8111999999992</v>
      </c>
      <c r="P68" s="44">
        <f t="shared" si="5"/>
        <v>1843325.0364000001</v>
      </c>
      <c r="Q68" s="19"/>
      <c r="R68" s="22">
        <v>6711.6805999999997</v>
      </c>
      <c r="S68" s="23">
        <v>3618.8543</v>
      </c>
      <c r="T68" s="23">
        <v>3092.8262999999997</v>
      </c>
      <c r="U68" s="24">
        <v>256242.70559999999</v>
      </c>
    </row>
    <row r="69" spans="2:21" ht="11.25" customHeight="1" x14ac:dyDescent="0.15">
      <c r="B69" s="21" t="s">
        <v>18</v>
      </c>
      <c r="C69" s="22">
        <v>3358.9303</v>
      </c>
      <c r="D69" s="23">
        <v>2577.0724</v>
      </c>
      <c r="E69" s="23">
        <v>781.85789999999997</v>
      </c>
      <c r="F69" s="24">
        <v>69136.792799999996</v>
      </c>
      <c r="H69" s="22">
        <v>3226.0938999999998</v>
      </c>
      <c r="I69" s="23">
        <v>1933.6141</v>
      </c>
      <c r="J69" s="23">
        <v>1292.4797999999998</v>
      </c>
      <c r="K69" s="24">
        <v>101804.5683</v>
      </c>
      <c r="L69" s="38"/>
      <c r="M69" s="42">
        <f t="shared" ref="M69:P69" si="6">+C15+H15+M15+R15+C33+H33+M33+R33+C51+H51+M51+R51+C69+H69</f>
        <v>27934.838099999994</v>
      </c>
      <c r="N69" s="43">
        <f t="shared" si="6"/>
        <v>19841.0075</v>
      </c>
      <c r="O69" s="43">
        <f t="shared" si="6"/>
        <v>8093.8305999999993</v>
      </c>
      <c r="P69" s="44">
        <f t="shared" si="6"/>
        <v>1884033.8364999997</v>
      </c>
      <c r="Q69" s="19"/>
      <c r="R69" s="22">
        <v>8520.0835000000006</v>
      </c>
      <c r="S69" s="23">
        <v>4968.9822000000004</v>
      </c>
      <c r="T69" s="23">
        <v>3551.1013000000003</v>
      </c>
      <c r="U69" s="24">
        <v>264396.08720000001</v>
      </c>
    </row>
    <row r="70" spans="2:21" ht="11.25" customHeight="1" x14ac:dyDescent="0.15">
      <c r="B70" s="21" t="s">
        <v>19</v>
      </c>
      <c r="C70" s="22">
        <v>2922.9940999999999</v>
      </c>
      <c r="D70" s="23">
        <v>2057.6331</v>
      </c>
      <c r="E70" s="23">
        <v>865.36099999999988</v>
      </c>
      <c r="F70" s="24">
        <v>70801.603799999997</v>
      </c>
      <c r="H70" s="22">
        <v>2702.9281999999998</v>
      </c>
      <c r="I70" s="23">
        <v>2471.3602999999998</v>
      </c>
      <c r="J70" s="23">
        <v>231.56790000000001</v>
      </c>
      <c r="K70" s="24">
        <v>102315.43489999999</v>
      </c>
      <c r="L70" s="38"/>
      <c r="M70" s="42">
        <f t="shared" ref="M70:P70" si="7">+C16+H16+M16+R16+C34+H34+M34+R34+C52+H52+M52+R52+C70+H70</f>
        <v>48393.80000000001</v>
      </c>
      <c r="N70" s="43">
        <f t="shared" si="7"/>
        <v>40687.652599999994</v>
      </c>
      <c r="O70" s="43">
        <f t="shared" si="7"/>
        <v>7706.1474000000035</v>
      </c>
      <c r="P70" s="44">
        <f t="shared" si="7"/>
        <v>1906302.2863</v>
      </c>
      <c r="Q70" s="19"/>
      <c r="R70" s="22">
        <v>7765.2654000000002</v>
      </c>
      <c r="S70" s="23">
        <v>4827.8602000000001</v>
      </c>
      <c r="T70" s="23">
        <v>2937.4052000000001</v>
      </c>
      <c r="U70" s="24">
        <v>269639.17680000002</v>
      </c>
    </row>
    <row r="71" spans="2:21" ht="11.25" customHeight="1" x14ac:dyDescent="0.15">
      <c r="B71" s="21" t="s">
        <v>20</v>
      </c>
      <c r="C71" s="22">
        <v>3697.6369</v>
      </c>
      <c r="D71" s="23">
        <v>1126.1487</v>
      </c>
      <c r="E71" s="23">
        <v>2571.4881999999998</v>
      </c>
      <c r="F71" s="24">
        <v>76615.292300000001</v>
      </c>
      <c r="H71" s="22">
        <v>1928.3036999999999</v>
      </c>
      <c r="I71" s="23">
        <v>3911.6695</v>
      </c>
      <c r="J71" s="23">
        <v>-1983.3658</v>
      </c>
      <c r="K71" s="24">
        <v>99141.773400000005</v>
      </c>
      <c r="L71" s="38"/>
      <c r="M71" s="42">
        <f t="shared" ref="M71:O71" si="8">+C17+H17+M17+R17+C35+H35+M35+R35+C53+H53+M53+R53+C71+H71</f>
        <v>29631.9565</v>
      </c>
      <c r="N71" s="43">
        <f t="shared" si="8"/>
        <v>26504.102000000003</v>
      </c>
      <c r="O71" s="43">
        <f t="shared" si="8"/>
        <v>3127.854499999999</v>
      </c>
      <c r="P71" s="44">
        <f>+F17+K17+P17+U17+F35+K35+P35+U35+F53+K53+P53+U53+F71+K71</f>
        <v>1939657.3195000002</v>
      </c>
      <c r="Q71" s="19"/>
      <c r="R71" s="22">
        <v>6839.7803000000004</v>
      </c>
      <c r="S71" s="23">
        <v>5153.0745999999999</v>
      </c>
      <c r="T71" s="23">
        <v>1686.7057000000004</v>
      </c>
      <c r="U71" s="24">
        <v>274933.88660000003</v>
      </c>
    </row>
    <row r="72" spans="2:21" ht="11.25" customHeight="1" x14ac:dyDescent="0.15">
      <c r="B72" s="21" t="s">
        <v>21</v>
      </c>
      <c r="C72" s="22">
        <v>2233.5698000000002</v>
      </c>
      <c r="D72" s="23">
        <v>4255.6887999999999</v>
      </c>
      <c r="E72" s="23">
        <v>-2022.1189999999997</v>
      </c>
      <c r="F72" s="24">
        <v>71845.8946</v>
      </c>
      <c r="H72" s="22">
        <v>3873.9976999999999</v>
      </c>
      <c r="I72" s="23">
        <v>2936.6138999999998</v>
      </c>
      <c r="J72" s="23">
        <v>937.38380000000006</v>
      </c>
      <c r="K72" s="24">
        <v>101063.0569</v>
      </c>
      <c r="L72" s="38"/>
      <c r="M72" s="42">
        <f t="shared" ref="M72:P72" si="9">+C18+H18+M18+R18+C36+H36+M36+R36+C54+H54+M54+R54+C72+H72</f>
        <v>36942.853399999993</v>
      </c>
      <c r="N72" s="43">
        <f t="shared" si="9"/>
        <v>39601.977599999998</v>
      </c>
      <c r="O72" s="43">
        <f t="shared" si="9"/>
        <v>-2659.1242000000016</v>
      </c>
      <c r="P72" s="44">
        <f t="shared" si="9"/>
        <v>1973114.5167999999</v>
      </c>
      <c r="Q72" s="19"/>
      <c r="R72" s="22">
        <v>8442.9094000000005</v>
      </c>
      <c r="S72" s="23">
        <v>5963.0897000000004</v>
      </c>
      <c r="T72" s="23">
        <v>2479.8197</v>
      </c>
      <c r="U72" s="24">
        <v>283582.04560000001</v>
      </c>
    </row>
    <row r="73" spans="2:21" ht="11.25" customHeight="1" x14ac:dyDescent="0.15">
      <c r="B73" s="21" t="s">
        <v>22</v>
      </c>
      <c r="C73" s="22">
        <v>2181.8566999999998</v>
      </c>
      <c r="D73" s="23">
        <v>2142.953</v>
      </c>
      <c r="E73" s="23">
        <v>38.903699999999844</v>
      </c>
      <c r="F73" s="24">
        <v>71080.828699999998</v>
      </c>
      <c r="H73" s="22">
        <v>3603.7096999999999</v>
      </c>
      <c r="I73" s="23">
        <v>2540.2357000000002</v>
      </c>
      <c r="J73" s="23">
        <v>1063.4739999999997</v>
      </c>
      <c r="K73" s="24">
        <v>101148.8708</v>
      </c>
      <c r="L73" s="38"/>
      <c r="M73" s="42">
        <f>+C19+H19+M19+R19+C37+H37+M37+R37+C55+H55+M55+R55+C73+H73</f>
        <v>59345.484399999994</v>
      </c>
      <c r="N73" s="43">
        <f>+D19+I19+N19+S19+D37+I37+N37+S37+D55+I55+N55+S55+D73+I73</f>
        <v>31148.373700000007</v>
      </c>
      <c r="O73" s="43">
        <f>+E19+J19+O19+T19+E37+J37+O37+T37+E55+J55+O55+T55+E73+J73</f>
        <v>28197.110699999997</v>
      </c>
      <c r="P73" s="44">
        <f>+F19+K19+P19+U19+F37+K37+P37+U37+F55+K55+P55+U55+F73+K73</f>
        <v>2028938.2557000001</v>
      </c>
      <c r="Q73" s="19"/>
      <c r="R73" s="22">
        <v>11970.8766</v>
      </c>
      <c r="S73" s="23">
        <v>5019.5263000000004</v>
      </c>
      <c r="T73" s="23">
        <v>6951.3502999999992</v>
      </c>
      <c r="U73" s="24">
        <v>296573.06449999998</v>
      </c>
    </row>
    <row r="74" spans="2:21" ht="15.75" customHeight="1" x14ac:dyDescent="0.15">
      <c r="B74" s="10" t="s">
        <v>23</v>
      </c>
      <c r="C74" s="25">
        <f>SUM(C62:C73)</f>
        <v>30347.358400000001</v>
      </c>
      <c r="D74" s="26">
        <f>SUM(D62:D73)</f>
        <v>21810.395499999999</v>
      </c>
      <c r="E74" s="26">
        <f>SUM(E62:E73)</f>
        <v>8536.9628999999986</v>
      </c>
      <c r="F74" s="27"/>
      <c r="H74" s="25">
        <f>SUM(H62:H73)</f>
        <v>28968.788199999999</v>
      </c>
      <c r="I74" s="26">
        <f>SUM(I62:I73)</f>
        <v>28881.6253</v>
      </c>
      <c r="J74" s="26">
        <f>SUM(J62:J73)</f>
        <v>87.162899999999809</v>
      </c>
      <c r="K74" s="27"/>
      <c r="L74" s="38"/>
      <c r="M74" s="25">
        <f>SUM(M62:M73)</f>
        <v>382417.6421</v>
      </c>
      <c r="N74" s="26">
        <f>SUM(N62:N73)</f>
        <v>344667.1961</v>
      </c>
      <c r="O74" s="26">
        <f>SUM(O62:O73)</f>
        <v>37750.445999999996</v>
      </c>
      <c r="P74" s="27"/>
      <c r="Q74" s="28"/>
      <c r="R74" s="25">
        <f>SUM(R62:R73)</f>
        <v>89016.322100000005</v>
      </c>
      <c r="S74" s="26">
        <f>SUM(S62:S73)</f>
        <v>62481.627000000008</v>
      </c>
      <c r="T74" s="26">
        <f>SUM(T62:T73)</f>
        <v>26534.695099999997</v>
      </c>
      <c r="U74" s="27"/>
    </row>
    <row r="75" spans="2:21" ht="11.25" customHeight="1" x14ac:dyDescent="0.15">
      <c r="B75" s="45" t="s">
        <v>59</v>
      </c>
    </row>
    <row r="77" spans="2:21" ht="11.25" customHeight="1" x14ac:dyDescent="0.2">
      <c r="B77" s="6" t="s">
        <v>58</v>
      </c>
    </row>
    <row r="79" spans="2:21" ht="12.75" customHeight="1" x14ac:dyDescent="0.2">
      <c r="B79" s="59" t="s">
        <v>41</v>
      </c>
      <c r="C79" s="52"/>
      <c r="D79" s="52"/>
      <c r="E79" s="52"/>
      <c r="F79" s="60" t="s">
        <v>42</v>
      </c>
      <c r="G79" s="52"/>
      <c r="H79" s="52"/>
      <c r="I79" s="52"/>
      <c r="J79" s="53"/>
    </row>
    <row r="80" spans="2:21" ht="4.5" customHeight="1" x14ac:dyDescent="0.2">
      <c r="B80" s="47"/>
      <c r="C80" s="54"/>
      <c r="D80" s="54"/>
      <c r="E80" s="54"/>
      <c r="F80" s="61"/>
      <c r="G80" s="54"/>
      <c r="H80" s="54"/>
      <c r="I80" s="54"/>
      <c r="J80" s="55"/>
    </row>
    <row r="81" spans="2:10" ht="11.25" customHeight="1" x14ac:dyDescent="0.2">
      <c r="B81" s="46" t="s">
        <v>1</v>
      </c>
      <c r="C81" s="52"/>
      <c r="D81" s="52"/>
      <c r="E81" s="52"/>
      <c r="F81" s="62"/>
      <c r="G81" s="52"/>
      <c r="H81" s="52"/>
      <c r="I81" s="52"/>
      <c r="J81" s="53"/>
    </row>
    <row r="82" spans="2:10" ht="13.5" customHeight="1" x14ac:dyDescent="0.2">
      <c r="B82" s="48" t="s">
        <v>3</v>
      </c>
      <c r="C82" s="54"/>
      <c r="D82" s="54"/>
      <c r="E82" s="54"/>
      <c r="F82" s="63" t="s">
        <v>3</v>
      </c>
      <c r="G82" s="54"/>
      <c r="H82" s="54"/>
      <c r="I82" s="54"/>
      <c r="J82" s="55"/>
    </row>
    <row r="83" spans="2:10" ht="13.5" customHeight="1" x14ac:dyDescent="0.2">
      <c r="B83" s="48" t="s">
        <v>4</v>
      </c>
      <c r="C83" s="54"/>
      <c r="D83" s="54"/>
      <c r="E83" s="54"/>
      <c r="F83" s="63" t="s">
        <v>55</v>
      </c>
      <c r="G83" s="54"/>
      <c r="H83" s="54"/>
      <c r="I83" s="54"/>
      <c r="J83" s="55"/>
    </row>
    <row r="84" spans="2:10" ht="13.5" customHeight="1" x14ac:dyDescent="0.2">
      <c r="B84" s="67" t="s">
        <v>62</v>
      </c>
      <c r="C84" s="54"/>
      <c r="D84" s="54"/>
      <c r="E84" s="54"/>
      <c r="F84" s="68" t="s">
        <v>62</v>
      </c>
      <c r="G84" s="54"/>
      <c r="H84" s="54"/>
      <c r="I84" s="54"/>
      <c r="J84" s="55"/>
    </row>
    <row r="85" spans="2:10" ht="13.5" customHeight="1" x14ac:dyDescent="0.2">
      <c r="B85" s="48" t="s">
        <v>5</v>
      </c>
      <c r="C85" s="54"/>
      <c r="D85" s="54"/>
      <c r="E85" s="54"/>
      <c r="F85" s="68" t="s">
        <v>63</v>
      </c>
      <c r="G85" s="54"/>
      <c r="H85" s="54"/>
      <c r="I85" s="54"/>
      <c r="J85" s="55"/>
    </row>
    <row r="86" spans="2:10" ht="13.5" customHeight="1" x14ac:dyDescent="0.2">
      <c r="B86" s="49" t="s">
        <v>6</v>
      </c>
      <c r="C86" s="56"/>
      <c r="D86" s="56"/>
      <c r="E86" s="56"/>
      <c r="F86" s="64" t="s">
        <v>43</v>
      </c>
      <c r="G86" s="56"/>
      <c r="H86" s="56"/>
      <c r="I86" s="56"/>
      <c r="J86" s="57"/>
    </row>
    <row r="87" spans="2:10" ht="5.25" customHeight="1" x14ac:dyDescent="0.2">
      <c r="B87" s="48"/>
      <c r="C87" s="54"/>
      <c r="D87" s="54"/>
      <c r="E87" s="54"/>
      <c r="F87" s="63"/>
      <c r="G87" s="54"/>
      <c r="H87" s="54"/>
      <c r="I87" s="54"/>
      <c r="J87" s="55"/>
    </row>
    <row r="88" spans="2:10" ht="11.25" customHeight="1" x14ac:dyDescent="0.2">
      <c r="B88" s="46" t="s">
        <v>29</v>
      </c>
      <c r="C88" s="52"/>
      <c r="D88" s="52"/>
      <c r="E88" s="52"/>
      <c r="F88" s="65"/>
      <c r="G88" s="52"/>
      <c r="H88" s="52"/>
      <c r="I88" s="52"/>
      <c r="J88" s="53"/>
    </row>
    <row r="89" spans="2:10" ht="12.75" customHeight="1" x14ac:dyDescent="0.2">
      <c r="B89" s="48" t="s">
        <v>32</v>
      </c>
      <c r="C89" s="54"/>
      <c r="D89" s="54"/>
      <c r="E89" s="54"/>
      <c r="F89" s="63" t="s">
        <v>44</v>
      </c>
      <c r="G89" s="54"/>
      <c r="H89" s="54"/>
      <c r="I89" s="54"/>
      <c r="J89" s="55"/>
    </row>
    <row r="90" spans="2:10" ht="12.75" customHeight="1" x14ac:dyDescent="0.2">
      <c r="B90" s="49" t="s">
        <v>51</v>
      </c>
      <c r="C90" s="56"/>
      <c r="D90" s="56"/>
      <c r="E90" s="56"/>
      <c r="F90" s="64" t="s">
        <v>45</v>
      </c>
      <c r="G90" s="56"/>
      <c r="H90" s="56"/>
      <c r="I90" s="56"/>
      <c r="J90" s="57"/>
    </row>
    <row r="91" spans="2:10" ht="5.25" customHeight="1" x14ac:dyDescent="0.2">
      <c r="B91" s="48"/>
      <c r="C91" s="54"/>
      <c r="D91" s="54"/>
      <c r="E91" s="54"/>
      <c r="F91" s="63"/>
      <c r="G91" s="54"/>
      <c r="H91" s="54"/>
      <c r="I91" s="54"/>
      <c r="J91" s="55"/>
    </row>
    <row r="92" spans="2:10" ht="11.25" customHeight="1" x14ac:dyDescent="0.2">
      <c r="B92" s="46" t="s">
        <v>30</v>
      </c>
      <c r="C92" s="52"/>
      <c r="D92" s="52"/>
      <c r="E92" s="52"/>
      <c r="F92" s="65"/>
      <c r="G92" s="52"/>
      <c r="H92" s="52"/>
      <c r="I92" s="52"/>
      <c r="J92" s="53"/>
    </row>
    <row r="93" spans="2:10" ht="12.75" customHeight="1" x14ac:dyDescent="0.2">
      <c r="B93" s="49" t="s">
        <v>34</v>
      </c>
      <c r="C93" s="56"/>
      <c r="D93" s="56"/>
      <c r="E93" s="56"/>
      <c r="F93" s="64" t="s">
        <v>46</v>
      </c>
      <c r="G93" s="56"/>
      <c r="H93" s="56"/>
      <c r="I93" s="56"/>
      <c r="J93" s="57"/>
    </row>
    <row r="94" spans="2:10" ht="5.25" customHeight="1" x14ac:dyDescent="0.2">
      <c r="B94" s="48"/>
      <c r="C94" s="54"/>
      <c r="D94" s="54"/>
      <c r="E94" s="54"/>
      <c r="F94" s="63"/>
      <c r="G94" s="54"/>
      <c r="H94" s="54"/>
      <c r="I94" s="54"/>
      <c r="J94" s="55"/>
    </row>
    <row r="95" spans="2:10" ht="11.25" customHeight="1" x14ac:dyDescent="0.2">
      <c r="B95" s="46" t="s">
        <v>24</v>
      </c>
      <c r="C95" s="52"/>
      <c r="D95" s="52"/>
      <c r="E95" s="52"/>
      <c r="F95" s="65"/>
      <c r="G95" s="52"/>
      <c r="H95" s="52"/>
      <c r="I95" s="52"/>
      <c r="J95" s="53"/>
    </row>
    <row r="96" spans="2:10" ht="12.75" customHeight="1" x14ac:dyDescent="0.2">
      <c r="B96" s="48" t="s">
        <v>25</v>
      </c>
      <c r="C96" s="54"/>
      <c r="D96" s="54"/>
      <c r="E96" s="54"/>
      <c r="F96" s="63" t="s">
        <v>25</v>
      </c>
      <c r="G96" s="54"/>
      <c r="H96" s="54"/>
      <c r="I96" s="54"/>
      <c r="J96" s="55"/>
    </row>
    <row r="97" spans="2:10" ht="12.75" customHeight="1" x14ac:dyDescent="0.2">
      <c r="B97" s="48" t="s">
        <v>26</v>
      </c>
      <c r="C97" s="54"/>
      <c r="D97" s="54"/>
      <c r="E97" s="54"/>
      <c r="F97" s="63" t="s">
        <v>26</v>
      </c>
      <c r="G97" s="54"/>
      <c r="H97" s="54"/>
      <c r="I97" s="54"/>
      <c r="J97" s="55"/>
    </row>
    <row r="98" spans="2:10" ht="12.75" customHeight="1" x14ac:dyDescent="0.2">
      <c r="B98" s="48" t="s">
        <v>27</v>
      </c>
      <c r="C98" s="54"/>
      <c r="D98" s="54"/>
      <c r="E98" s="54"/>
      <c r="F98" s="63" t="s">
        <v>27</v>
      </c>
      <c r="G98" s="54"/>
      <c r="H98" s="54"/>
      <c r="I98" s="54"/>
      <c r="J98" s="55"/>
    </row>
    <row r="99" spans="2:10" ht="12.75" customHeight="1" x14ac:dyDescent="0.2">
      <c r="B99" s="49" t="s">
        <v>52</v>
      </c>
      <c r="C99" s="56"/>
      <c r="D99" s="56"/>
      <c r="E99" s="56"/>
      <c r="F99" s="64" t="s">
        <v>47</v>
      </c>
      <c r="G99" s="56"/>
      <c r="H99" s="56"/>
      <c r="I99" s="56"/>
      <c r="J99" s="57"/>
    </row>
    <row r="100" spans="2:10" ht="4.5" customHeight="1" x14ac:dyDescent="0.2">
      <c r="B100" s="48"/>
      <c r="C100" s="54"/>
      <c r="D100" s="54"/>
      <c r="E100" s="54"/>
      <c r="F100" s="63"/>
      <c r="G100" s="54"/>
      <c r="H100" s="54"/>
      <c r="I100" s="54"/>
      <c r="J100" s="55"/>
    </row>
    <row r="101" spans="2:10" ht="11.25" customHeight="1" x14ac:dyDescent="0.2">
      <c r="B101" s="46" t="s">
        <v>31</v>
      </c>
      <c r="C101" s="52"/>
      <c r="D101" s="52"/>
      <c r="E101" s="52"/>
      <c r="F101" s="65"/>
      <c r="G101" s="52"/>
      <c r="H101" s="52"/>
      <c r="I101" s="52"/>
      <c r="J101" s="53"/>
    </row>
    <row r="102" spans="2:10" ht="12.75" customHeight="1" x14ac:dyDescent="0.2">
      <c r="B102" s="49" t="s">
        <v>48</v>
      </c>
      <c r="C102" s="56"/>
      <c r="D102" s="56"/>
      <c r="E102" s="56"/>
      <c r="F102" s="64" t="s">
        <v>48</v>
      </c>
      <c r="G102" s="56"/>
      <c r="H102" s="56"/>
      <c r="I102" s="56"/>
      <c r="J102" s="57"/>
    </row>
    <row r="103" spans="2:10" ht="4.5" customHeight="1" x14ac:dyDescent="0.2">
      <c r="B103" s="48"/>
      <c r="C103" s="54"/>
      <c r="D103" s="54"/>
      <c r="E103" s="54"/>
      <c r="F103" s="63"/>
      <c r="G103" s="54"/>
      <c r="H103" s="54"/>
      <c r="I103" s="54"/>
      <c r="J103" s="55"/>
    </row>
    <row r="104" spans="2:10" ht="11.25" customHeight="1" x14ac:dyDescent="0.2">
      <c r="B104" s="46" t="s">
        <v>36</v>
      </c>
      <c r="C104" s="52"/>
      <c r="D104" s="52"/>
      <c r="E104" s="52"/>
      <c r="F104" s="65"/>
      <c r="G104" s="52"/>
      <c r="H104" s="52"/>
      <c r="I104" s="52"/>
      <c r="J104" s="53"/>
    </row>
    <row r="105" spans="2:10" ht="12.75" customHeight="1" x14ac:dyDescent="0.2">
      <c r="B105" s="49" t="s">
        <v>38</v>
      </c>
      <c r="C105" s="56"/>
      <c r="D105" s="56"/>
      <c r="E105" s="56"/>
      <c r="F105" s="64" t="s">
        <v>49</v>
      </c>
      <c r="G105" s="56"/>
      <c r="H105" s="56"/>
      <c r="I105" s="56"/>
      <c r="J105" s="57"/>
    </row>
    <row r="106" spans="2:10" ht="4.5" customHeight="1" x14ac:dyDescent="0.2">
      <c r="B106" s="48"/>
      <c r="C106" s="54"/>
      <c r="D106" s="54"/>
      <c r="E106" s="54"/>
      <c r="F106" s="63"/>
      <c r="G106" s="54"/>
      <c r="H106" s="54"/>
      <c r="I106" s="54"/>
      <c r="J106" s="55"/>
    </row>
    <row r="107" spans="2:10" ht="12.75" customHeight="1" x14ac:dyDescent="0.2">
      <c r="B107" s="50" t="s">
        <v>53</v>
      </c>
      <c r="C107" s="52"/>
      <c r="D107" s="52"/>
      <c r="E107" s="52"/>
      <c r="F107" s="65" t="s">
        <v>50</v>
      </c>
      <c r="G107" s="52"/>
      <c r="H107" s="52"/>
      <c r="I107" s="52"/>
      <c r="J107" s="53"/>
    </row>
    <row r="108" spans="2:10" ht="12" customHeight="1" x14ac:dyDescent="0.15">
      <c r="B108" s="51" t="s">
        <v>54</v>
      </c>
      <c r="C108" s="52"/>
      <c r="D108" s="52"/>
      <c r="E108" s="52"/>
      <c r="F108" s="51" t="s">
        <v>56</v>
      </c>
      <c r="G108" s="52"/>
      <c r="H108" s="52"/>
      <c r="I108" s="52"/>
      <c r="J108" s="53"/>
    </row>
    <row r="109" spans="2:10" ht="11.25" customHeight="1" x14ac:dyDescent="0.15">
      <c r="B109" s="58"/>
      <c r="C109" s="56"/>
      <c r="D109" s="56"/>
      <c r="E109" s="56"/>
      <c r="F109" s="66" t="s">
        <v>57</v>
      </c>
      <c r="G109" s="56"/>
      <c r="H109" s="56"/>
      <c r="I109" s="56"/>
      <c r="J109" s="57"/>
    </row>
  </sheetData>
  <mergeCells count="16">
    <mergeCell ref="R6:U6"/>
    <mergeCell ref="M24:P24"/>
    <mergeCell ref="C6:F6"/>
    <mergeCell ref="H6:K6"/>
    <mergeCell ref="M6:P6"/>
    <mergeCell ref="C60:F60"/>
    <mergeCell ref="M60:P60"/>
    <mergeCell ref="R60:U60"/>
    <mergeCell ref="R24:U24"/>
    <mergeCell ref="C42:F42"/>
    <mergeCell ref="H60:K60"/>
    <mergeCell ref="H42:K42"/>
    <mergeCell ref="M42:P42"/>
    <mergeCell ref="R42:U42"/>
    <mergeCell ref="C24:F24"/>
    <mergeCell ref="H24:K24"/>
  </mergeCells>
  <phoneticPr fontId="1" type="noConversion"/>
  <conditionalFormatting sqref="F69:F74 U67:U74 R41 C40:L41 V44:V56 X26:AA38 C69:D74 N23:Q23 C21:N21 Q67:S74 M74:N74 P74 Q62:Q66">
    <cfRule type="cellIs" dxfId="47" priority="92" stopIfTrue="1" operator="lessThan">
      <formula>0</formula>
    </cfRule>
  </conditionalFormatting>
  <conditionalFormatting sqref="U66 R66:S66">
    <cfRule type="cellIs" dxfId="46" priority="71" stopIfTrue="1" operator="lessThan">
      <formula>0</formula>
    </cfRule>
  </conditionalFormatting>
  <conditionalFormatting sqref="U66 R66:S66">
    <cfRule type="cellIs" dxfId="45" priority="70" stopIfTrue="1" operator="lessThan">
      <formula>0</formula>
    </cfRule>
  </conditionalFormatting>
  <conditionalFormatting sqref="U66 R66:S66">
    <cfRule type="cellIs" dxfId="44" priority="69" stopIfTrue="1" operator="lessThan">
      <formula>0</formula>
    </cfRule>
  </conditionalFormatting>
  <conditionalFormatting sqref="U66 R66:S66">
    <cfRule type="cellIs" dxfId="43" priority="68" stopIfTrue="1" operator="lessThan">
      <formula>0</formula>
    </cfRule>
  </conditionalFormatting>
  <conditionalFormatting sqref="U66 R66:S66">
    <cfRule type="cellIs" dxfId="42" priority="67" stopIfTrue="1" operator="lessThan">
      <formula>0</formula>
    </cfRule>
  </conditionalFormatting>
  <conditionalFormatting sqref="U66 R66:S66">
    <cfRule type="cellIs" dxfId="41" priority="66" stopIfTrue="1" operator="lessThan">
      <formula>0</formula>
    </cfRule>
  </conditionalFormatting>
  <conditionalFormatting sqref="U62:U65 R62:S65">
    <cfRule type="cellIs" dxfId="40" priority="65" stopIfTrue="1" operator="lessThan">
      <formula>0</formula>
    </cfRule>
  </conditionalFormatting>
  <conditionalFormatting sqref="K69:K74 H69:I74">
    <cfRule type="cellIs" dxfId="39" priority="55" stopIfTrue="1" operator="lessThan">
      <formula>0</formula>
    </cfRule>
  </conditionalFormatting>
  <conditionalFormatting sqref="C13:D14 F13:I14 K13:N14 P13:S14 U13:U14">
    <cfRule type="cellIs" dxfId="38" priority="46" stopIfTrue="1" operator="lessThan">
      <formula>0</formula>
    </cfRule>
  </conditionalFormatting>
  <conditionalFormatting sqref="C12:D12 F12:I12 K12:N12 P12:S12 U12">
    <cfRule type="cellIs" dxfId="37" priority="45" stopIfTrue="1" operator="lessThan">
      <formula>0</formula>
    </cfRule>
  </conditionalFormatting>
  <conditionalFormatting sqref="K12:N12 P12:S12 C12:D12 F12:I12 U12">
    <cfRule type="cellIs" dxfId="36" priority="44" stopIfTrue="1" operator="lessThan">
      <formula>0</formula>
    </cfRule>
  </conditionalFormatting>
  <conditionalFormatting sqref="K12:N12 P12:S12 C12:D12 F12:I12 U12">
    <cfRule type="cellIs" dxfId="35" priority="43" stopIfTrue="1" operator="lessThan">
      <formula>0</formula>
    </cfRule>
  </conditionalFormatting>
  <conditionalFormatting sqref="C12:D12 F12:I12 K12:N12 P12:S12 U12">
    <cfRule type="cellIs" dxfId="34" priority="42" stopIfTrue="1" operator="lessThan">
      <formula>0</formula>
    </cfRule>
  </conditionalFormatting>
  <conditionalFormatting sqref="C12:D12 F12:I12 K12:N12 P12:S12 U12">
    <cfRule type="cellIs" dxfId="33" priority="41" stopIfTrue="1" operator="lessThan">
      <formula>0</formula>
    </cfRule>
  </conditionalFormatting>
  <conditionalFormatting sqref="C12:D12 F12:I12 K12:N12 P12:S12 U12">
    <cfRule type="cellIs" dxfId="32" priority="40" stopIfTrue="1" operator="lessThan">
      <formula>0</formula>
    </cfRule>
  </conditionalFormatting>
  <conditionalFormatting sqref="C8:D11 F8:I11 K8:N11 P8:S11 U8:U11">
    <cfRule type="cellIs" dxfId="31" priority="39" stopIfTrue="1" operator="lessThan">
      <formula>0</formula>
    </cfRule>
  </conditionalFormatting>
  <conditionalFormatting sqref="C31:D32 F31:I32 K31:N32 P31:S32 U31:U32">
    <cfRule type="cellIs" dxfId="30" priority="38" stopIfTrue="1" operator="lessThan">
      <formula>0</formula>
    </cfRule>
  </conditionalFormatting>
  <conditionalFormatting sqref="C30:D30 F30:I30 K30:N30 P30:S30 U30">
    <cfRule type="cellIs" dxfId="29" priority="37" stopIfTrue="1" operator="lessThan">
      <formula>0</formula>
    </cfRule>
  </conditionalFormatting>
  <conditionalFormatting sqref="K30:N30 P30:S30 C30:D30 F30:I30 U30">
    <cfRule type="cellIs" dxfId="28" priority="36" stopIfTrue="1" operator="lessThan">
      <formula>0</formula>
    </cfRule>
  </conditionalFormatting>
  <conditionalFormatting sqref="K30:N30 P30:S30 C30:D30 F30:I30 U30">
    <cfRule type="cellIs" dxfId="27" priority="35" stopIfTrue="1" operator="lessThan">
      <formula>0</formula>
    </cfRule>
  </conditionalFormatting>
  <conditionalFormatting sqref="C30:D30 F30:I30 K30:N30 P30:S30 U30">
    <cfRule type="cellIs" dxfId="26" priority="34" stopIfTrue="1" operator="lessThan">
      <formula>0</formula>
    </cfRule>
  </conditionalFormatting>
  <conditionalFormatting sqref="C30:D30 F30:I30 K30:N30 P30:S30 U30">
    <cfRule type="cellIs" dxfId="25" priority="33" stopIfTrue="1" operator="lessThan">
      <formula>0</formula>
    </cfRule>
  </conditionalFormatting>
  <conditionalFormatting sqref="C30:D30 F30:I30 K30:N30 P30:S30 U30">
    <cfRule type="cellIs" dxfId="24" priority="32" stopIfTrue="1" operator="lessThan">
      <formula>0</formula>
    </cfRule>
  </conditionalFormatting>
  <conditionalFormatting sqref="C26:D29 F26:I29 K26:N29 P26:S29 U26:U29">
    <cfRule type="cellIs" dxfId="23" priority="31" stopIfTrue="1" operator="lessThan">
      <formula>0</formula>
    </cfRule>
  </conditionalFormatting>
  <conditionalFormatting sqref="U49:U50 F49:I50 K49:N50 P49:S50 C49:D50">
    <cfRule type="cellIs" dxfId="22" priority="23" stopIfTrue="1" operator="lessThan">
      <formula>0</formula>
    </cfRule>
  </conditionalFormatting>
  <conditionalFormatting sqref="U48 P48:S48 C48:D48 F48:I48 K48:N48">
    <cfRule type="cellIs" dxfId="21" priority="22" stopIfTrue="1" operator="lessThan">
      <formula>0</formula>
    </cfRule>
  </conditionalFormatting>
  <conditionalFormatting sqref="U48 C48:D48 F48:I48 K48:N48 P48:S48">
    <cfRule type="cellIs" dxfId="20" priority="21" stopIfTrue="1" operator="lessThan">
      <formula>0</formula>
    </cfRule>
  </conditionalFormatting>
  <conditionalFormatting sqref="U48 C48:D48 F48:I48 K48:N48 P48:S48">
    <cfRule type="cellIs" dxfId="19" priority="20" stopIfTrue="1" operator="lessThan">
      <formula>0</formula>
    </cfRule>
  </conditionalFormatting>
  <conditionalFormatting sqref="U48 F48:I48 K48:N48 P48:S48 C48:D48">
    <cfRule type="cellIs" dxfId="18" priority="19" stopIfTrue="1" operator="lessThan">
      <formula>0</formula>
    </cfRule>
  </conditionalFormatting>
  <conditionalFormatting sqref="U48 F48:I48 K48:N48 P48:S48 C48:D48">
    <cfRule type="cellIs" dxfId="17" priority="18" stopIfTrue="1" operator="lessThan">
      <formula>0</formula>
    </cfRule>
  </conditionalFormatting>
  <conditionalFormatting sqref="U44:U47 F44:I47 C44:D47 K44:N47 P44:S47">
    <cfRule type="cellIs" dxfId="16" priority="17" stopIfTrue="1" operator="lessThan">
      <formula>0</formula>
    </cfRule>
  </conditionalFormatting>
  <conditionalFormatting sqref="F67:F68 C67:D68">
    <cfRule type="cellIs" dxfId="15" priority="16" stopIfTrue="1" operator="lessThan">
      <formula>0</formula>
    </cfRule>
  </conditionalFormatting>
  <conditionalFormatting sqref="F66 C66:D66">
    <cfRule type="cellIs" dxfId="14" priority="15" stopIfTrue="1" operator="lessThan">
      <formula>0</formula>
    </cfRule>
  </conditionalFormatting>
  <conditionalFormatting sqref="F66 C66:D66">
    <cfRule type="cellIs" dxfId="13" priority="14" stopIfTrue="1" operator="lessThan">
      <formula>0</formula>
    </cfRule>
  </conditionalFormatting>
  <conditionalFormatting sqref="F66 C66:D66">
    <cfRule type="cellIs" dxfId="12" priority="13" stopIfTrue="1" operator="lessThan">
      <formula>0</formula>
    </cfRule>
  </conditionalFormatting>
  <conditionalFormatting sqref="F66 C66:D66">
    <cfRule type="cellIs" dxfId="11" priority="12" stopIfTrue="1" operator="lessThan">
      <formula>0</formula>
    </cfRule>
  </conditionalFormatting>
  <conditionalFormatting sqref="F66 C66:D66">
    <cfRule type="cellIs" dxfId="10" priority="11" stopIfTrue="1" operator="lessThan">
      <formula>0</formula>
    </cfRule>
  </conditionalFormatting>
  <conditionalFormatting sqref="F66 C66:D66">
    <cfRule type="cellIs" dxfId="9" priority="10" stopIfTrue="1" operator="lessThan">
      <formula>0</formula>
    </cfRule>
  </conditionalFormatting>
  <conditionalFormatting sqref="F62:F65 C62:D65">
    <cfRule type="cellIs" dxfId="8" priority="9" stopIfTrue="1" operator="lessThan">
      <formula>0</formula>
    </cfRule>
  </conditionalFormatting>
  <conditionalFormatting sqref="K67:K68 H67:I68">
    <cfRule type="cellIs" dxfId="7" priority="8" stopIfTrue="1" operator="lessThan">
      <formula>0</formula>
    </cfRule>
  </conditionalFormatting>
  <conditionalFormatting sqref="K66 H66:I66">
    <cfRule type="cellIs" dxfId="6" priority="7" stopIfTrue="1" operator="lessThan">
      <formula>0</formula>
    </cfRule>
  </conditionalFormatting>
  <conditionalFormatting sqref="K66 H66:I66">
    <cfRule type="cellIs" dxfId="5" priority="6" stopIfTrue="1" operator="lessThan">
      <formula>0</formula>
    </cfRule>
  </conditionalFormatting>
  <conditionalFormatting sqref="K66 H66:I66">
    <cfRule type="cellIs" dxfId="4" priority="5" stopIfTrue="1" operator="lessThan">
      <formula>0</formula>
    </cfRule>
  </conditionalFormatting>
  <conditionalFormatting sqref="K66 H66:I66">
    <cfRule type="cellIs" dxfId="3" priority="4" stopIfTrue="1" operator="lessThan">
      <formula>0</formula>
    </cfRule>
  </conditionalFormatting>
  <conditionalFormatting sqref="K66 H66:I66">
    <cfRule type="cellIs" dxfId="2" priority="3" stopIfTrue="1" operator="lessThan">
      <formula>0</formula>
    </cfRule>
  </conditionalFormatting>
  <conditionalFormatting sqref="K66 H66:I66">
    <cfRule type="cellIs" dxfId="1" priority="2" stopIfTrue="1" operator="lessThan">
      <formula>0</formula>
    </cfRule>
  </conditionalFormatting>
  <conditionalFormatting sqref="K62:K65 H62:I65">
    <cfRule type="cellIs" dxfId="0" priority="1" stopIfTrue="1" operator="lessThan">
      <formula>0</formula>
    </cfRule>
  </conditionalFormatting>
  <pageMargins left="0.98425196850393704" right="0.31496062992125984" top="0.78740157480314965" bottom="0.59055118110236227" header="0.19685039370078741" footer="0.23622047244094491"/>
  <pageSetup paperSize="9" scale="53" orientation="landscape" r:id="rId1"/>
  <headerFooter alignWithMargins="0">
    <oddHeader>&amp;C&amp;G</oddHeader>
  </headerFooter>
  <rowBreaks count="1" manualBreakCount="1">
    <brk id="75" max="22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Aktiefonder 2016</vt:lpstr>
      <vt:lpstr>'Aktiefonder 2016'!Utskriftsområde</vt:lpstr>
    </vt:vector>
  </TitlesOfParts>
  <Company>DGC Systems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Pettersson</cp:lastModifiedBy>
  <cp:lastPrinted>2016-08-09T12:19:21Z</cp:lastPrinted>
  <dcterms:created xsi:type="dcterms:W3CDTF">2010-02-10T19:23:47Z</dcterms:created>
  <dcterms:modified xsi:type="dcterms:W3CDTF">2017-01-12T10:55:53Z</dcterms:modified>
</cp:coreProperties>
</file>