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Hemsida\Statistik\Månadsstat\"/>
    </mc:Choice>
  </mc:AlternateContent>
  <bookViews>
    <workbookView xWindow="0" yWindow="0" windowWidth="25200" windowHeight="11985"/>
  </bookViews>
  <sheets>
    <sheet name="Aktiefonder 2018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2018'!#REF!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2018'!$A$1:$W$113</definedName>
  </definedNames>
  <calcPr calcId="152511"/>
</workbook>
</file>

<file path=xl/calcChain.xml><?xml version="1.0" encoding="utf-8"?>
<calcChain xmlns="http://schemas.openxmlformats.org/spreadsheetml/2006/main">
  <c r="P71" i="1" l="1"/>
  <c r="O64" i="1"/>
  <c r="P73" i="1"/>
  <c r="T74" i="1" l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T20" i="1"/>
  <c r="J20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20" i="1"/>
  <c r="H20" i="1"/>
  <c r="I20" i="1"/>
  <c r="M20" i="1"/>
  <c r="R20" i="1"/>
  <c r="S20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  <c r="O20" i="1"/>
  <c r="E20" i="1"/>
  <c r="D20" i="1"/>
  <c r="N20" i="1"/>
</calcChain>
</file>

<file path=xl/sharedStrings.xml><?xml version="1.0" encoding="utf-8"?>
<sst xmlns="http://schemas.openxmlformats.org/spreadsheetml/2006/main" count="204" uniqueCount="65">
  <si>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</si>
  <si>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</si>
  <si>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</si>
  <si>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</si>
  <si>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</si>
  <si>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</si>
  <si>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</si>
  <si>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</si>
  <si>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</si>
  <si>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</si>
  <si>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</si>
  <si>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</si>
  <si>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</si>
  <si>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</si>
  <si>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</si>
  <si>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</si>
  <si>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</si>
  <si>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</si>
  <si>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</si>
  <si>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</si>
  <si>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</si>
  <si>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</si>
  <si>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</si>
  <si>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</si>
  <si>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</si>
  <si>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</si>
  <si>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</si>
  <si>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</si>
  <si>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</si>
  <si>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</si>
  <si>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</si>
  <si>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</si>
  <si>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</si>
  <si>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</si>
  <si>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</si>
  <si>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</si>
  <si>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</si>
  <si>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</si>
  <si>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</si>
  <si>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</si>
  <si>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</si>
  <si>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</si>
  <si>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</si>
  <si>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</si>
  <si>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</si>
  <si>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</si>
  <si>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</si>
  <si>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</si>
  <si>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</si>
  <si>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</si>
  <si>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</si>
  <si>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</si>
  <si>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</si>
  <si>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</si>
  <si>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</si>
  <si>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</si>
  <si>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</si>
  <si>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</si>
  <si>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DEFINITIONER: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</si>
  <si>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</si>
  <si>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</si>
  <si>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</si>
  <si>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</si>
  <si>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</si>
  <si>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NYSPARANDE OCH FONDFÖRMÖGENHET I AKTIEFONDER EFTER PLACERINGSINRIKTNING 2018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</si>
</sst>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/>
  </cellStyles>
  <dxfs count="4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indexed="22"/>
  </sheetPr>
  <dimension ref="B1:AB109"/>
  <sheetViews>
    <sheetView tabSelected="1" zoomScale="80" zoomScaleNormal="80" zoomScalePageLayoutView="90" workbookViewId="0">
      <selection activeCell="O2" sqref="O2"/>
    </sheetView>
  </sheetViews>
  <sheetFormatPr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64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69" t="s">
        <v>3</v>
      </c>
      <c r="D6" s="70"/>
      <c r="E6" s="70"/>
      <c r="F6" s="71"/>
      <c r="G6" s="9"/>
      <c r="H6" s="69" t="s">
        <v>4</v>
      </c>
      <c r="I6" s="70" t="s">
        <v>4</v>
      </c>
      <c r="J6" s="70"/>
      <c r="K6" s="71"/>
      <c r="L6" s="9"/>
      <c r="M6" s="69" t="s">
        <v>62</v>
      </c>
      <c r="N6" s="70" t="s">
        <v>5</v>
      </c>
      <c r="O6" s="70"/>
      <c r="P6" s="71"/>
      <c r="Q6" s="9"/>
      <c r="R6" s="69" t="s">
        <v>5</v>
      </c>
      <c r="S6" s="70" t="s">
        <v>5</v>
      </c>
      <c r="T6" s="70"/>
      <c r="U6" s="71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10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8537.9786000000004</v>
      </c>
      <c r="D8" s="17">
        <v>9497.0593000000008</v>
      </c>
      <c r="E8" s="23">
        <v>-959.08070000000043</v>
      </c>
      <c r="F8" s="18">
        <v>639157.98950000003</v>
      </c>
      <c r="G8" s="19"/>
      <c r="H8" s="16">
        <v>1056.1167</v>
      </c>
      <c r="I8" s="17">
        <v>869.34050000000002</v>
      </c>
      <c r="J8" s="23">
        <v>186.77620000000002</v>
      </c>
      <c r="K8" s="18">
        <v>80785.714600000007</v>
      </c>
      <c r="L8" s="19"/>
      <c r="M8" s="16">
        <v>1324.3325</v>
      </c>
      <c r="N8" s="17">
        <v>607.74090000000001</v>
      </c>
      <c r="O8" s="23">
        <v>716.59159999999997</v>
      </c>
      <c r="P8" s="18">
        <v>17763.474999999999</v>
      </c>
      <c r="Q8" s="19"/>
      <c r="R8" s="16">
        <v>1403.5042000000001</v>
      </c>
      <c r="S8" s="17">
        <v>344.56740000000002</v>
      </c>
      <c r="T8" s="23">
        <v>1058.9367999999999</v>
      </c>
      <c r="U8" s="18">
        <v>16472.323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7731.4087</v>
      </c>
      <c r="D9" s="23">
        <v>11763.992099999999</v>
      </c>
      <c r="E9" s="23">
        <v>-4032.5833999999995</v>
      </c>
      <c r="F9" s="24">
        <v>631573.43920000002</v>
      </c>
      <c r="G9" s="19"/>
      <c r="H9" s="22">
        <v>692.10170000000005</v>
      </c>
      <c r="I9" s="23">
        <v>1290.7166</v>
      </c>
      <c r="J9" s="23">
        <v>-598.61489999999992</v>
      </c>
      <c r="K9" s="24">
        <v>81324.724799999996</v>
      </c>
      <c r="L9" s="19"/>
      <c r="M9" s="22">
        <v>742.32500000000005</v>
      </c>
      <c r="N9" s="23">
        <v>710.9588</v>
      </c>
      <c r="O9" s="23">
        <v>31.366200000000049</v>
      </c>
      <c r="P9" s="24">
        <v>18677.815200000001</v>
      </c>
      <c r="Q9" s="19"/>
      <c r="R9" s="22">
        <v>731.10950000000003</v>
      </c>
      <c r="S9" s="23">
        <v>848.91970000000003</v>
      </c>
      <c r="T9" s="23">
        <v>-117.81020000000001</v>
      </c>
      <c r="U9" s="24">
        <v>16759.028200000001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7182.7429000000002</v>
      </c>
      <c r="D10" s="23">
        <v>11684.8907</v>
      </c>
      <c r="E10" s="23">
        <v>-4502.1477999999997</v>
      </c>
      <c r="F10" s="24">
        <v>615553.42610000004</v>
      </c>
      <c r="G10" s="19"/>
      <c r="H10" s="22">
        <v>560.50990000000002</v>
      </c>
      <c r="I10" s="23">
        <v>961.86519999999996</v>
      </c>
      <c r="J10" s="23">
        <v>-401.35529999999994</v>
      </c>
      <c r="K10" s="24">
        <v>79452.320600000006</v>
      </c>
      <c r="L10" s="19"/>
      <c r="M10" s="22">
        <v>536.84379999999999</v>
      </c>
      <c r="N10" s="23">
        <v>724.55169999999998</v>
      </c>
      <c r="O10" s="23">
        <v>-187.7079</v>
      </c>
      <c r="P10" s="24">
        <v>18091.494299999998</v>
      </c>
      <c r="Q10" s="19"/>
      <c r="R10" s="22">
        <v>426.77710000000002</v>
      </c>
      <c r="S10" s="23">
        <v>699.45140000000004</v>
      </c>
      <c r="T10" s="23">
        <v>-272.67430000000002</v>
      </c>
      <c r="U10" s="24">
        <v>16046.2372</v>
      </c>
      <c r="V10" s="20"/>
    </row>
    <row r="11" spans="2:26" ht="11.25" customHeight="1" x14ac:dyDescent="0.15">
      <c r="B11" s="21" t="s">
        <v>14</v>
      </c>
      <c r="C11" s="22">
        <v>8264.2214000000004</v>
      </c>
      <c r="D11" s="23">
        <v>10650.1453</v>
      </c>
      <c r="E11" s="23">
        <v>-2385.9238999999998</v>
      </c>
      <c r="F11" s="24">
        <v>638124.3051</v>
      </c>
      <c r="G11" s="19"/>
      <c r="H11" s="22">
        <v>1273.3588</v>
      </c>
      <c r="I11" s="23">
        <v>750.76949999999999</v>
      </c>
      <c r="J11" s="23">
        <v>522.58929999999998</v>
      </c>
      <c r="K11" s="24">
        <v>84744.922099999996</v>
      </c>
      <c r="L11" s="19"/>
      <c r="M11" s="22">
        <v>384.51670000000001</v>
      </c>
      <c r="N11" s="23">
        <v>899.78679999999997</v>
      </c>
      <c r="O11" s="23">
        <v>-515.27009999999996</v>
      </c>
      <c r="P11" s="24">
        <v>16939.3675</v>
      </c>
      <c r="Q11" s="19"/>
      <c r="R11" s="22">
        <v>240.92769999999999</v>
      </c>
      <c r="S11" s="23">
        <v>611.17610000000002</v>
      </c>
      <c r="T11" s="23">
        <v>-370.24840000000006</v>
      </c>
      <c r="U11" s="24">
        <v>15513.4807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9687.3629000000001</v>
      </c>
      <c r="D12" s="23">
        <v>11343.4328</v>
      </c>
      <c r="E12" s="23">
        <v>-1656.0699000000004</v>
      </c>
      <c r="F12" s="24">
        <v>643585.49239999999</v>
      </c>
      <c r="G12" s="19"/>
      <c r="H12" s="22">
        <v>1793.0252</v>
      </c>
      <c r="I12" s="23">
        <v>860.44</v>
      </c>
      <c r="J12" s="23">
        <v>932.58519999999999</v>
      </c>
      <c r="K12" s="24">
        <v>87129.275500000003</v>
      </c>
      <c r="L12" s="19"/>
      <c r="M12" s="22">
        <v>336.48390000000001</v>
      </c>
      <c r="N12" s="23">
        <v>512.81200000000001</v>
      </c>
      <c r="O12" s="23">
        <v>-176.32810000000001</v>
      </c>
      <c r="P12" s="24">
        <v>17001.040700000001</v>
      </c>
      <c r="Q12" s="19"/>
      <c r="R12" s="22">
        <v>174.59119999999999</v>
      </c>
      <c r="S12" s="23">
        <v>625.90599999999995</v>
      </c>
      <c r="T12" s="23">
        <v>-451.31479999999999</v>
      </c>
      <c r="U12" s="24">
        <v>14138.080599999999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9076.3986000000004</v>
      </c>
      <c r="D13" s="23">
        <v>11625.4504</v>
      </c>
      <c r="E13" s="23">
        <v>-2549.0517999999993</v>
      </c>
      <c r="F13" s="24">
        <v>636010.58979999996</v>
      </c>
      <c r="G13" s="19"/>
      <c r="H13" s="22">
        <v>1239.8009999999999</v>
      </c>
      <c r="I13" s="23">
        <v>1004.1411000000001</v>
      </c>
      <c r="J13" s="23">
        <v>235.65989999999988</v>
      </c>
      <c r="K13" s="24">
        <v>87561.560800000007</v>
      </c>
      <c r="L13" s="19"/>
      <c r="M13" s="22">
        <v>105.0424</v>
      </c>
      <c r="N13" s="23">
        <v>511.49700000000001</v>
      </c>
      <c r="O13" s="23">
        <v>-406.45460000000003</v>
      </c>
      <c r="P13" s="24">
        <v>16807.160599999999</v>
      </c>
      <c r="Q13" s="19"/>
      <c r="R13" s="22">
        <v>84.331000000000003</v>
      </c>
      <c r="S13" s="23">
        <v>411.42189999999999</v>
      </c>
      <c r="T13" s="23">
        <v>-327.09089999999998</v>
      </c>
      <c r="U13" s="24">
        <v>13744.9013</v>
      </c>
      <c r="V13" s="20"/>
    </row>
    <row r="14" spans="2:26" ht="11.25" customHeight="1" x14ac:dyDescent="0.15">
      <c r="B14" s="21" t="s">
        <v>17</v>
      </c>
      <c r="C14" s="22">
        <v>7349.7950000000001</v>
      </c>
      <c r="D14" s="23">
        <v>7158.0880999999999</v>
      </c>
      <c r="E14" s="23">
        <v>191.70690000000013</v>
      </c>
      <c r="F14" s="24">
        <v>659411.13930000004</v>
      </c>
      <c r="G14" s="19"/>
      <c r="H14" s="22">
        <v>1812.4457</v>
      </c>
      <c r="I14" s="23">
        <v>667.65380000000005</v>
      </c>
      <c r="J14" s="23">
        <v>1144.7918999999999</v>
      </c>
      <c r="K14" s="24">
        <v>90554.851999999999</v>
      </c>
      <c r="L14" s="19"/>
      <c r="M14" s="22">
        <v>314.60309999999998</v>
      </c>
      <c r="N14" s="23">
        <v>280.69240000000002</v>
      </c>
      <c r="O14" s="23">
        <v>33.910699999999963</v>
      </c>
      <c r="P14" s="24">
        <v>16989.8838</v>
      </c>
      <c r="Q14" s="19"/>
      <c r="R14" s="22">
        <v>107.0667</v>
      </c>
      <c r="S14" s="23">
        <v>212.55590000000001</v>
      </c>
      <c r="T14" s="23">
        <v>-105.48920000000001</v>
      </c>
      <c r="U14" s="24">
        <v>13496.235199999999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9405.5008999999991</v>
      </c>
      <c r="D15" s="23">
        <v>9742.9127000000008</v>
      </c>
      <c r="E15" s="23">
        <v>-337.41180000000168</v>
      </c>
      <c r="F15" s="24">
        <v>674840.54139999999</v>
      </c>
      <c r="G15" s="19"/>
      <c r="H15" s="22">
        <v>1207.5794000000001</v>
      </c>
      <c r="I15" s="23">
        <v>1019.1917999999999</v>
      </c>
      <c r="J15" s="23">
        <v>188.38760000000013</v>
      </c>
      <c r="K15" s="24">
        <v>93438.125700000004</v>
      </c>
      <c r="L15" s="19"/>
      <c r="M15" s="22">
        <v>114.262</v>
      </c>
      <c r="N15" s="23">
        <v>575.48019999999997</v>
      </c>
      <c r="O15" s="23">
        <v>-461.21819999999997</v>
      </c>
      <c r="P15" s="24">
        <v>15982.127699999999</v>
      </c>
      <c r="Q15" s="19"/>
      <c r="R15" s="22">
        <v>127.69880000000001</v>
      </c>
      <c r="S15" s="23">
        <v>270.16329999999999</v>
      </c>
      <c r="T15" s="23">
        <v>-142.46449999999999</v>
      </c>
      <c r="U15" s="24">
        <v>12710.2904</v>
      </c>
      <c r="V15" s="20"/>
    </row>
    <row r="16" spans="2:26" ht="11.25" customHeight="1" x14ac:dyDescent="0.15">
      <c r="B16" s="21" t="s">
        <v>19</v>
      </c>
      <c r="C16" s="22">
        <v>7541.5631000000003</v>
      </c>
      <c r="D16" s="23">
        <v>7053.6324999999997</v>
      </c>
      <c r="E16" s="23">
        <v>487.9306000000006</v>
      </c>
      <c r="F16" s="24">
        <v>680688.51509999996</v>
      </c>
      <c r="G16" s="19"/>
      <c r="H16" s="22">
        <v>1141.9494999999999</v>
      </c>
      <c r="I16" s="23">
        <v>987.55430000000001</v>
      </c>
      <c r="J16" s="23">
        <v>154.39519999999993</v>
      </c>
      <c r="K16" s="24">
        <v>91694.552100000001</v>
      </c>
      <c r="L16" s="19"/>
      <c r="M16" s="22">
        <v>253.50880000000001</v>
      </c>
      <c r="N16" s="23">
        <v>307.36079999999998</v>
      </c>
      <c r="O16" s="23">
        <v>-53.851999999999975</v>
      </c>
      <c r="P16" s="24">
        <v>16563.501899999999</v>
      </c>
      <c r="Q16" s="19"/>
      <c r="R16" s="22">
        <v>185.5677</v>
      </c>
      <c r="S16" s="23">
        <v>265.92779999999999</v>
      </c>
      <c r="T16" s="23">
        <v>-80.360099999999989</v>
      </c>
      <c r="U16" s="24">
        <v>12718.025600000001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10515.4257</v>
      </c>
      <c r="D17" s="23">
        <v>16700.098600000001</v>
      </c>
      <c r="E17" s="23">
        <v>-6184.6729000000014</v>
      </c>
      <c r="F17" s="24">
        <v>619891.50710000005</v>
      </c>
      <c r="G17" s="19"/>
      <c r="H17" s="22">
        <v>1408.8272999999999</v>
      </c>
      <c r="I17" s="23">
        <v>2208.8471</v>
      </c>
      <c r="J17" s="23">
        <v>-800.01980000000003</v>
      </c>
      <c r="K17" s="24">
        <v>85546.565600000002</v>
      </c>
      <c r="L17" s="19"/>
      <c r="M17" s="22">
        <v>434.53089999999997</v>
      </c>
      <c r="N17" s="23">
        <v>570.56610000000001</v>
      </c>
      <c r="O17" s="23">
        <v>-136.03520000000003</v>
      </c>
      <c r="P17" s="24">
        <v>16297.4077</v>
      </c>
      <c r="Q17" s="19"/>
      <c r="R17" s="22">
        <v>219.60560000000001</v>
      </c>
      <c r="S17" s="23">
        <v>536.16229999999996</v>
      </c>
      <c r="T17" s="23">
        <v>-316.55669999999998</v>
      </c>
      <c r="U17" s="24">
        <v>12300.181399999999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7140.4494999999997</v>
      </c>
      <c r="D18" s="23">
        <v>12050.8043</v>
      </c>
      <c r="E18" s="23">
        <v>-4910.3548000000001</v>
      </c>
      <c r="F18" s="24">
        <v>606900.95420000004</v>
      </c>
      <c r="G18" s="19"/>
      <c r="H18" s="22">
        <v>1178.1188999999999</v>
      </c>
      <c r="I18" s="23">
        <v>1364.3171</v>
      </c>
      <c r="J18" s="23">
        <v>-186.19820000000004</v>
      </c>
      <c r="K18" s="24">
        <v>83604.466700000004</v>
      </c>
      <c r="L18" s="19"/>
      <c r="M18" s="22">
        <v>185.26230000000001</v>
      </c>
      <c r="N18" s="23">
        <v>413.9126</v>
      </c>
      <c r="O18" s="23">
        <v>-228.65029999999999</v>
      </c>
      <c r="P18" s="24">
        <v>15506.7435</v>
      </c>
      <c r="Q18" s="19"/>
      <c r="R18" s="22">
        <v>256.09690000000001</v>
      </c>
      <c r="S18" s="23">
        <v>635.02980000000002</v>
      </c>
      <c r="T18" s="23">
        <v>-378.93290000000002</v>
      </c>
      <c r="U18" s="24">
        <v>12459.6333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9561.6666000000005</v>
      </c>
      <c r="D19" s="23">
        <v>10454.4936</v>
      </c>
      <c r="E19" s="23">
        <v>-892.82699999999932</v>
      </c>
      <c r="F19" s="24">
        <v>555609.54909999995</v>
      </c>
      <c r="G19" s="19"/>
      <c r="H19" s="22">
        <v>1941.0099</v>
      </c>
      <c r="I19" s="23">
        <v>1584.5604000000001</v>
      </c>
      <c r="J19" s="23">
        <v>356.44949999999994</v>
      </c>
      <c r="K19" s="24">
        <v>91188.420199999993</v>
      </c>
      <c r="L19" s="19"/>
      <c r="M19" s="22">
        <v>402.35390000000001</v>
      </c>
      <c r="N19" s="23">
        <v>408.53629999999998</v>
      </c>
      <c r="O19" s="23">
        <v>-6.1823999999999728</v>
      </c>
      <c r="P19" s="24">
        <v>14141.706</v>
      </c>
      <c r="Q19" s="19"/>
      <c r="R19" s="22">
        <v>556.14449999999999</v>
      </c>
      <c r="S19" s="23">
        <v>489.13889999999998</v>
      </c>
      <c r="T19" s="23">
        <v>67.005600000000015</v>
      </c>
      <c r="U19" s="24">
        <v>10747.0715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101994.51390000001</v>
      </c>
      <c r="D20" s="26">
        <f>SUM(D8:D19)</f>
        <v>129725.00039999999</v>
      </c>
      <c r="E20" s="26">
        <f>SUM(E8:E19)</f>
        <v>-27730.486500000006</v>
      </c>
      <c r="F20" s="27"/>
      <c r="G20" s="28"/>
      <c r="H20" s="25">
        <f>SUM(H8:H19)</f>
        <v>15304.844000000001</v>
      </c>
      <c r="I20" s="26">
        <f>SUM(I8:I19)</f>
        <v>13569.3974</v>
      </c>
      <c r="J20" s="26">
        <f>SUM(J8:J19)</f>
        <v>1735.4465999999998</v>
      </c>
      <c r="K20" s="27"/>
      <c r="L20" s="28"/>
      <c r="M20" s="25">
        <f>SUM(M8:M19)</f>
        <v>5134.0653000000002</v>
      </c>
      <c r="N20" s="26">
        <f>SUM(N8:N19)</f>
        <v>6523.8955999999998</v>
      </c>
      <c r="O20" s="26">
        <f>SUM(O8:O19)</f>
        <v>-1389.8302999999999</v>
      </c>
      <c r="P20" s="27"/>
      <c r="Q20" s="28"/>
      <c r="R20" s="25">
        <f>SUM(R8:R19)</f>
        <v>4513.4209000000001</v>
      </c>
      <c r="S20" s="26">
        <f>SUM(S8:S19)</f>
        <v>5950.4205000000002</v>
      </c>
      <c r="T20" s="26">
        <f>SUM(T8:T19)</f>
        <v>-1436.9996000000001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61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69" t="s">
        <v>6</v>
      </c>
      <c r="D24" s="70" t="s">
        <v>25</v>
      </c>
      <c r="E24" s="70"/>
      <c r="F24" s="71"/>
      <c r="G24" s="9"/>
      <c r="H24" s="69" t="s">
        <v>32</v>
      </c>
      <c r="I24" s="70" t="s">
        <v>25</v>
      </c>
      <c r="J24" s="70"/>
      <c r="K24" s="71"/>
      <c r="L24" s="9"/>
      <c r="M24" s="69" t="s">
        <v>33</v>
      </c>
      <c r="N24" s="70" t="s">
        <v>25</v>
      </c>
      <c r="O24" s="70"/>
      <c r="P24" s="71"/>
      <c r="Q24" s="9"/>
      <c r="R24" s="69" t="s">
        <v>34</v>
      </c>
      <c r="S24" s="70" t="s">
        <v>25</v>
      </c>
      <c r="T24" s="70"/>
      <c r="U24" s="71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3335.8978999999999</v>
      </c>
      <c r="D26" s="17">
        <v>2203.3807999999999</v>
      </c>
      <c r="E26" s="23">
        <v>1132.5171</v>
      </c>
      <c r="F26" s="18">
        <v>111616.6652</v>
      </c>
      <c r="G26" s="19"/>
      <c r="H26" s="16">
        <v>11123.725700000001</v>
      </c>
      <c r="I26" s="17">
        <v>6501.6696000000002</v>
      </c>
      <c r="J26" s="23">
        <v>4622.0561000000007</v>
      </c>
      <c r="K26" s="18">
        <v>879238.91960000002</v>
      </c>
      <c r="L26" s="19"/>
      <c r="M26" s="16">
        <v>703.21479999999997</v>
      </c>
      <c r="N26" s="17">
        <v>1427.9838999999999</v>
      </c>
      <c r="O26" s="23">
        <v>-724.76909999999998</v>
      </c>
      <c r="P26" s="18">
        <v>248609.10769999999</v>
      </c>
      <c r="Q26" s="19"/>
      <c r="R26" s="16">
        <v>2473.0297</v>
      </c>
      <c r="S26" s="17">
        <v>2339.9670000000001</v>
      </c>
      <c r="T26" s="23">
        <v>133.06269999999995</v>
      </c>
      <c r="U26" s="18">
        <v>104824.30499999999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1868.0299</v>
      </c>
      <c r="D27" s="23">
        <v>2735.5916999999999</v>
      </c>
      <c r="E27" s="23">
        <v>-867.56179999999995</v>
      </c>
      <c r="F27" s="24">
        <v>110892.1167</v>
      </c>
      <c r="G27" s="19"/>
      <c r="H27" s="22">
        <v>14677.7546</v>
      </c>
      <c r="I27" s="23">
        <v>12940.882100000001</v>
      </c>
      <c r="J27" s="23">
        <v>1736.8724999999995</v>
      </c>
      <c r="K27" s="24">
        <v>890687.90009999997</v>
      </c>
      <c r="L27" s="19"/>
      <c r="M27" s="22">
        <v>708.0675</v>
      </c>
      <c r="N27" s="23">
        <v>1617.5534</v>
      </c>
      <c r="O27" s="23">
        <v>-909.48590000000002</v>
      </c>
      <c r="P27" s="24">
        <v>251732.81020000001</v>
      </c>
      <c r="Q27" s="19"/>
      <c r="R27" s="22">
        <v>2806.9811</v>
      </c>
      <c r="S27" s="23">
        <v>2284.6601000000001</v>
      </c>
      <c r="T27" s="23">
        <v>522.32099999999991</v>
      </c>
      <c r="U27" s="24">
        <v>108177.7626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1871.973</v>
      </c>
      <c r="D28" s="23">
        <v>3758.4555999999998</v>
      </c>
      <c r="E28" s="23">
        <v>-1886.4825999999998</v>
      </c>
      <c r="F28" s="24">
        <v>107990.0211</v>
      </c>
      <c r="G28" s="19"/>
      <c r="H28" s="22">
        <v>9043.9421999999995</v>
      </c>
      <c r="I28" s="23">
        <v>7142.4847</v>
      </c>
      <c r="J28" s="23">
        <v>1901.4574999999995</v>
      </c>
      <c r="K28" s="24">
        <v>870063.92630000005</v>
      </c>
      <c r="L28" s="19"/>
      <c r="M28" s="22">
        <v>774.58690000000001</v>
      </c>
      <c r="N28" s="23">
        <v>1452.4221</v>
      </c>
      <c r="O28" s="23">
        <v>-677.83519999999999</v>
      </c>
      <c r="P28" s="24">
        <v>250390.7041</v>
      </c>
      <c r="Q28" s="19"/>
      <c r="R28" s="22">
        <v>3115.7510000000002</v>
      </c>
      <c r="S28" s="23">
        <v>1868.9322</v>
      </c>
      <c r="T28" s="23">
        <v>1246.8188000000002</v>
      </c>
      <c r="U28" s="24">
        <v>105686.23729999999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2399.4382000000001</v>
      </c>
      <c r="D29" s="23">
        <v>3036.2649000000001</v>
      </c>
      <c r="E29" s="23">
        <v>-636.82670000000007</v>
      </c>
      <c r="F29" s="24">
        <v>114147.3061</v>
      </c>
      <c r="G29" s="19"/>
      <c r="H29" s="22">
        <v>12714.2654</v>
      </c>
      <c r="I29" s="23">
        <v>9813.3112000000001</v>
      </c>
      <c r="J29" s="23">
        <v>2900.9542000000001</v>
      </c>
      <c r="K29" s="24">
        <v>919785.93790000002</v>
      </c>
      <c r="L29" s="19"/>
      <c r="M29" s="22">
        <v>1507.8054999999999</v>
      </c>
      <c r="N29" s="23">
        <v>1749.857</v>
      </c>
      <c r="O29" s="23">
        <v>-242.05150000000003</v>
      </c>
      <c r="P29" s="24">
        <v>262566.10450000002</v>
      </c>
      <c r="Q29" s="19"/>
      <c r="R29" s="22">
        <v>2197.8761</v>
      </c>
      <c r="S29" s="23">
        <v>1969.6926000000001</v>
      </c>
      <c r="T29" s="23">
        <v>228.18349999999987</v>
      </c>
      <c r="U29" s="24">
        <v>112681.1195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2595.5493999999999</v>
      </c>
      <c r="D30" s="23">
        <v>3277.2804000000001</v>
      </c>
      <c r="E30" s="23">
        <v>-681.73100000000022</v>
      </c>
      <c r="F30" s="24">
        <v>111986.03569999999</v>
      </c>
      <c r="G30" s="19"/>
      <c r="H30" s="22">
        <v>13697.343999999999</v>
      </c>
      <c r="I30" s="23">
        <v>9287.1695999999993</v>
      </c>
      <c r="J30" s="23">
        <v>4410.1743999999999</v>
      </c>
      <c r="K30" s="24">
        <v>932852.64139999996</v>
      </c>
      <c r="L30" s="19"/>
      <c r="M30" s="22">
        <v>1541.8924999999999</v>
      </c>
      <c r="N30" s="23">
        <v>1583.3241</v>
      </c>
      <c r="O30" s="23">
        <v>-41.431600000000117</v>
      </c>
      <c r="P30" s="24">
        <v>265306.36619999999</v>
      </c>
      <c r="Q30" s="19"/>
      <c r="R30" s="22">
        <v>4091.8377</v>
      </c>
      <c r="S30" s="23">
        <v>2532.9351999999999</v>
      </c>
      <c r="T30" s="23">
        <v>1558.9025000000001</v>
      </c>
      <c r="U30" s="24">
        <v>117901.4984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2467.3391999999999</v>
      </c>
      <c r="D31" s="23">
        <v>4155.0788000000002</v>
      </c>
      <c r="E31" s="23">
        <v>-1687.7396000000003</v>
      </c>
      <c r="F31" s="24">
        <v>110571.8731</v>
      </c>
      <c r="G31" s="19"/>
      <c r="H31" s="22">
        <v>18969.850999999999</v>
      </c>
      <c r="I31" s="23">
        <v>18134.103999999999</v>
      </c>
      <c r="J31" s="23">
        <v>835.74699999999939</v>
      </c>
      <c r="K31" s="24">
        <v>965139.92630000005</v>
      </c>
      <c r="L31" s="19"/>
      <c r="M31" s="22">
        <v>749.48230000000001</v>
      </c>
      <c r="N31" s="23">
        <v>1080.6736000000001</v>
      </c>
      <c r="O31" s="23">
        <v>-331.19130000000007</v>
      </c>
      <c r="P31" s="24">
        <v>240575.42689999999</v>
      </c>
      <c r="Q31" s="19"/>
      <c r="R31" s="22">
        <v>5522.0684000000001</v>
      </c>
      <c r="S31" s="23">
        <v>3294.1017000000002</v>
      </c>
      <c r="T31" s="23">
        <v>2227.9666999999999</v>
      </c>
      <c r="U31" s="24">
        <v>123647.4927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1546.6669999999999</v>
      </c>
      <c r="D32" s="23">
        <v>1858.5436</v>
      </c>
      <c r="E32" s="23">
        <v>-311.87660000000005</v>
      </c>
      <c r="F32" s="24">
        <v>110726.06230000001</v>
      </c>
      <c r="G32" s="19"/>
      <c r="H32" s="22">
        <v>7201.0769</v>
      </c>
      <c r="I32" s="23">
        <v>4329.7781000000004</v>
      </c>
      <c r="J32" s="23">
        <v>2871.2987999999996</v>
      </c>
      <c r="K32" s="24">
        <v>977441.76809999999</v>
      </c>
      <c r="L32" s="19"/>
      <c r="M32" s="22">
        <v>648.74950000000001</v>
      </c>
      <c r="N32" s="23">
        <v>1048.6077</v>
      </c>
      <c r="O32" s="23">
        <v>-399.85820000000001</v>
      </c>
      <c r="P32" s="24">
        <v>244390.51029999999</v>
      </c>
      <c r="Q32" s="19"/>
      <c r="R32" s="22">
        <v>3216.9097999999999</v>
      </c>
      <c r="S32" s="23">
        <v>1783.3557000000001</v>
      </c>
      <c r="T32" s="23">
        <v>1433.5540999999998</v>
      </c>
      <c r="U32" s="24">
        <v>125247.4078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1340.7920999999999</v>
      </c>
      <c r="D33" s="23">
        <v>2066.8272999999999</v>
      </c>
      <c r="E33" s="23">
        <v>-726.03520000000003</v>
      </c>
      <c r="F33" s="24">
        <v>111993.1416</v>
      </c>
      <c r="G33" s="19"/>
      <c r="H33" s="22">
        <v>7775.3536000000004</v>
      </c>
      <c r="I33" s="23">
        <v>6695.2353999999996</v>
      </c>
      <c r="J33" s="23">
        <v>1080.1182000000008</v>
      </c>
      <c r="K33" s="24">
        <v>1025873.6629999999</v>
      </c>
      <c r="L33" s="19"/>
      <c r="M33" s="22">
        <v>716.39549999999997</v>
      </c>
      <c r="N33" s="23">
        <v>1157.7679000000001</v>
      </c>
      <c r="O33" s="23">
        <v>-441.37240000000008</v>
      </c>
      <c r="P33" s="24">
        <v>254499.00760000001</v>
      </c>
      <c r="Q33" s="19"/>
      <c r="R33" s="22">
        <v>4485.7058999999999</v>
      </c>
      <c r="S33" s="23">
        <v>2997.3969000000002</v>
      </c>
      <c r="T33" s="23">
        <v>1488.3089999999997</v>
      </c>
      <c r="U33" s="24">
        <v>136570.75320000001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1809.5531000000001</v>
      </c>
      <c r="D34" s="23">
        <v>2076.58</v>
      </c>
      <c r="E34" s="23">
        <v>-267.02689999999984</v>
      </c>
      <c r="F34" s="24">
        <v>108306.8305</v>
      </c>
      <c r="G34" s="19"/>
      <c r="H34" s="22">
        <v>7447.9597000000003</v>
      </c>
      <c r="I34" s="23">
        <v>7153.4696999999996</v>
      </c>
      <c r="J34" s="23">
        <v>294.49000000000069</v>
      </c>
      <c r="K34" s="24">
        <v>1001148.1506000001</v>
      </c>
      <c r="L34" s="19"/>
      <c r="M34" s="22">
        <v>606.53279999999995</v>
      </c>
      <c r="N34" s="23">
        <v>1098.3016</v>
      </c>
      <c r="O34" s="23">
        <v>-491.76880000000006</v>
      </c>
      <c r="P34" s="24">
        <v>249546.16870000001</v>
      </c>
      <c r="Q34" s="19"/>
      <c r="R34" s="22">
        <v>3256.2636000000002</v>
      </c>
      <c r="S34" s="23">
        <v>3070.4380000000001</v>
      </c>
      <c r="T34" s="23">
        <v>185.82560000000012</v>
      </c>
      <c r="U34" s="24">
        <v>133335.3835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1402.5170000000001</v>
      </c>
      <c r="D35" s="23">
        <v>3612.4090000000001</v>
      </c>
      <c r="E35" s="23">
        <v>-2209.8919999999998</v>
      </c>
      <c r="F35" s="24">
        <v>99910.418799999999</v>
      </c>
      <c r="G35" s="19"/>
      <c r="H35" s="22">
        <v>10566.876</v>
      </c>
      <c r="I35" s="23">
        <v>9788.9019000000008</v>
      </c>
      <c r="J35" s="23">
        <v>777.97409999999945</v>
      </c>
      <c r="K35" s="24">
        <v>946680.06290000002</v>
      </c>
      <c r="L35" s="19"/>
      <c r="M35" s="22">
        <v>2083.5128</v>
      </c>
      <c r="N35" s="23">
        <v>1804.2197000000001</v>
      </c>
      <c r="O35" s="23">
        <v>279.29309999999987</v>
      </c>
      <c r="P35" s="24">
        <v>235045.60010000001</v>
      </c>
      <c r="Q35" s="19"/>
      <c r="R35" s="22">
        <v>2929.0075000000002</v>
      </c>
      <c r="S35" s="23">
        <v>6454.0060999999996</v>
      </c>
      <c r="T35" s="23">
        <v>-3524.9985999999994</v>
      </c>
      <c r="U35" s="24">
        <v>124055.08779999999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951.52210000000002</v>
      </c>
      <c r="D36" s="23">
        <v>2918.1138000000001</v>
      </c>
      <c r="E36" s="23">
        <v>-1966.5916999999999</v>
      </c>
      <c r="F36" s="24">
        <v>96057.364799999996</v>
      </c>
      <c r="G36" s="19"/>
      <c r="H36" s="22">
        <v>9796.4696000000004</v>
      </c>
      <c r="I36" s="23">
        <v>9355.4855000000007</v>
      </c>
      <c r="J36" s="23">
        <v>440.98409999999967</v>
      </c>
      <c r="K36" s="24">
        <v>954745.61470000003</v>
      </c>
      <c r="L36" s="19"/>
      <c r="M36" s="22">
        <v>1724.2234000000001</v>
      </c>
      <c r="N36" s="23">
        <v>1352.2616</v>
      </c>
      <c r="O36" s="23">
        <v>371.96180000000004</v>
      </c>
      <c r="P36" s="24">
        <v>234311.7403</v>
      </c>
      <c r="Q36" s="19"/>
      <c r="R36" s="22">
        <v>2282.3651</v>
      </c>
      <c r="S36" s="23">
        <v>2597.0646999999999</v>
      </c>
      <c r="T36" s="23">
        <v>-314.69959999999992</v>
      </c>
      <c r="U36" s="24">
        <v>124490.7916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1494.1876</v>
      </c>
      <c r="D37" s="23">
        <v>2043.1552999999999</v>
      </c>
      <c r="E37" s="23">
        <v>-548.96769999999992</v>
      </c>
      <c r="F37" s="24">
        <v>91542.929300000003</v>
      </c>
      <c r="G37" s="19"/>
      <c r="H37" s="22">
        <v>24163.924200000001</v>
      </c>
      <c r="I37" s="23">
        <v>6979.2233999999999</v>
      </c>
      <c r="J37" s="23">
        <v>17184.700800000002</v>
      </c>
      <c r="K37" s="24">
        <v>882565.59699999995</v>
      </c>
      <c r="L37" s="19"/>
      <c r="M37" s="22">
        <v>2173.6968999999999</v>
      </c>
      <c r="N37" s="23">
        <v>1319.5822000000001</v>
      </c>
      <c r="O37" s="23">
        <v>854.11469999999986</v>
      </c>
      <c r="P37" s="24">
        <v>217095.04259999999</v>
      </c>
      <c r="Q37" s="19"/>
      <c r="R37" s="22">
        <v>1947.789</v>
      </c>
      <c r="S37" s="23">
        <v>5144.5294000000004</v>
      </c>
      <c r="T37" s="23">
        <v>-3196.7404000000006</v>
      </c>
      <c r="U37" s="24">
        <v>108331.3754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23083.466499999999</v>
      </c>
      <c r="D38" s="26">
        <f>SUM(D26:D37)</f>
        <v>33741.681199999999</v>
      </c>
      <c r="E38" s="26">
        <f>SUM(E26:E37)</f>
        <v>-10658.214699999999</v>
      </c>
      <c r="F38" s="27"/>
      <c r="G38" s="28"/>
      <c r="H38" s="25">
        <f>SUM(H26:H37)</f>
        <v>147178.5429</v>
      </c>
      <c r="I38" s="26">
        <f>SUM(I26:I37)</f>
        <v>108121.71520000001</v>
      </c>
      <c r="J38" s="26">
        <f>SUM(J26:J37)</f>
        <v>39056.827700000009</v>
      </c>
      <c r="K38" s="27"/>
      <c r="L38" s="28"/>
      <c r="M38" s="25">
        <f>SUM(M26:M37)</f>
        <v>13938.160400000001</v>
      </c>
      <c r="N38" s="26">
        <f>SUM(N26:N37)</f>
        <v>16692.554800000002</v>
      </c>
      <c r="O38" s="26">
        <f>SUM(O26:O37)</f>
        <v>-2754.3944000000001</v>
      </c>
      <c r="P38" s="27"/>
      <c r="Q38" s="28"/>
      <c r="R38" s="25">
        <f>SUM(R26:R37)</f>
        <v>38325.584900000002</v>
      </c>
      <c r="S38" s="26">
        <f>SUM(S26:S37)</f>
        <v>36337.079599999997</v>
      </c>
      <c r="T38" s="26">
        <f>SUM(T26:T37)</f>
        <v>1988.5052999999989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69" t="s">
        <v>60</v>
      </c>
      <c r="D42" s="70" t="s">
        <v>25</v>
      </c>
      <c r="E42" s="70"/>
      <c r="F42" s="71"/>
      <c r="G42" s="9"/>
      <c r="H42" s="69" t="s">
        <v>26</v>
      </c>
      <c r="I42" s="70" t="s">
        <v>25</v>
      </c>
      <c r="J42" s="70"/>
      <c r="K42" s="71"/>
      <c r="L42" s="9"/>
      <c r="M42" s="69" t="s">
        <v>27</v>
      </c>
      <c r="N42" s="70" t="s">
        <v>25</v>
      </c>
      <c r="O42" s="70"/>
      <c r="P42" s="71"/>
      <c r="Q42" s="9"/>
      <c r="R42" s="69" t="s">
        <v>28</v>
      </c>
      <c r="S42" s="70" t="s">
        <v>25</v>
      </c>
      <c r="T42" s="70"/>
      <c r="U42" s="71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197.2903</v>
      </c>
      <c r="D44" s="17">
        <v>504.75650000000002</v>
      </c>
      <c r="E44" s="23">
        <v>-307.46620000000001</v>
      </c>
      <c r="F44" s="18">
        <v>8888.9688000000006</v>
      </c>
      <c r="G44" s="19"/>
      <c r="H44" s="16">
        <v>2130.1596</v>
      </c>
      <c r="I44" s="17">
        <v>414.06060000000002</v>
      </c>
      <c r="J44" s="23">
        <v>1716.0989999999999</v>
      </c>
      <c r="K44" s="18">
        <v>15984.864600000001</v>
      </c>
      <c r="L44" s="19"/>
      <c r="M44" s="16">
        <v>1712.9463000000001</v>
      </c>
      <c r="N44" s="17">
        <v>426.81740000000002</v>
      </c>
      <c r="O44" s="23">
        <v>1286.1289000000002</v>
      </c>
      <c r="P44" s="18">
        <v>16030.6711</v>
      </c>
      <c r="Q44" s="19"/>
      <c r="R44" s="16">
        <v>2759.5713999999998</v>
      </c>
      <c r="S44" s="17">
        <v>1216.2525000000001</v>
      </c>
      <c r="T44" s="23">
        <v>1543.3188999999998</v>
      </c>
      <c r="U44" s="18">
        <v>57745.141600000003</v>
      </c>
      <c r="V44" s="31"/>
    </row>
    <row r="45" spans="2:27" ht="11.25" customHeight="1" x14ac:dyDescent="0.15">
      <c r="B45" s="21" t="s">
        <v>12</v>
      </c>
      <c r="C45" s="22">
        <v>82.649699999999996</v>
      </c>
      <c r="D45" s="23">
        <v>430.10770000000002</v>
      </c>
      <c r="E45" s="23">
        <v>-347.45800000000003</v>
      </c>
      <c r="F45" s="24">
        <v>8424.1376999999993</v>
      </c>
      <c r="G45" s="19"/>
      <c r="H45" s="22">
        <v>591.43820000000005</v>
      </c>
      <c r="I45" s="23">
        <v>1280.9731999999999</v>
      </c>
      <c r="J45" s="23">
        <v>-689.53499999999985</v>
      </c>
      <c r="K45" s="24">
        <v>15296.688599999999</v>
      </c>
      <c r="L45" s="19"/>
      <c r="M45" s="22">
        <v>532.57709999999997</v>
      </c>
      <c r="N45" s="23">
        <v>1424.8331000000001</v>
      </c>
      <c r="O45" s="23">
        <v>-892.25600000000009</v>
      </c>
      <c r="P45" s="24">
        <v>15487.930700000001</v>
      </c>
      <c r="Q45" s="19"/>
      <c r="R45" s="22">
        <v>1261.8400999999999</v>
      </c>
      <c r="S45" s="23">
        <v>2132.2723999999998</v>
      </c>
      <c r="T45" s="23">
        <v>-870.43229999999994</v>
      </c>
      <c r="U45" s="24">
        <v>57177.006699999998</v>
      </c>
      <c r="V45" s="31"/>
    </row>
    <row r="46" spans="2:27" ht="11.25" customHeight="1" x14ac:dyDescent="0.15">
      <c r="B46" s="21" t="s">
        <v>13</v>
      </c>
      <c r="C46" s="22">
        <v>50.1706</v>
      </c>
      <c r="D46" s="23">
        <v>357.4205</v>
      </c>
      <c r="E46" s="23">
        <v>-307.24990000000003</v>
      </c>
      <c r="F46" s="24">
        <v>7926.5613999999996</v>
      </c>
      <c r="G46" s="19"/>
      <c r="H46" s="22">
        <v>742.44</v>
      </c>
      <c r="I46" s="23">
        <v>879.89419999999996</v>
      </c>
      <c r="J46" s="23">
        <v>-137.4541999999999</v>
      </c>
      <c r="K46" s="24">
        <v>14900.041300000001</v>
      </c>
      <c r="L46" s="19"/>
      <c r="M46" s="22">
        <v>461.39850000000001</v>
      </c>
      <c r="N46" s="23">
        <v>524.51350000000002</v>
      </c>
      <c r="O46" s="23">
        <v>-63.115000000000009</v>
      </c>
      <c r="P46" s="24">
        <v>15197.0676</v>
      </c>
      <c r="Q46" s="19"/>
      <c r="R46" s="22">
        <v>2379.1691000000001</v>
      </c>
      <c r="S46" s="23">
        <v>1641.4550999999999</v>
      </c>
      <c r="T46" s="23">
        <v>737.71400000000017</v>
      </c>
      <c r="U46" s="24">
        <v>57388.692000000003</v>
      </c>
      <c r="V46" s="31"/>
    </row>
    <row r="47" spans="2:27" ht="11.25" customHeight="1" x14ac:dyDescent="0.15">
      <c r="B47" s="21" t="s">
        <v>14</v>
      </c>
      <c r="C47" s="22">
        <v>120.41719999999999</v>
      </c>
      <c r="D47" s="23">
        <v>140.64279999999999</v>
      </c>
      <c r="E47" s="23">
        <v>-20.2256</v>
      </c>
      <c r="F47" s="24">
        <v>8584.2412999999997</v>
      </c>
      <c r="G47" s="19"/>
      <c r="H47" s="22">
        <v>344.0299</v>
      </c>
      <c r="I47" s="23">
        <v>766.96339999999998</v>
      </c>
      <c r="J47" s="23">
        <v>-422.93349999999998</v>
      </c>
      <c r="K47" s="24">
        <v>15098.6754</v>
      </c>
      <c r="L47" s="19"/>
      <c r="M47" s="22">
        <v>408.28160000000003</v>
      </c>
      <c r="N47" s="23">
        <v>259.51190000000003</v>
      </c>
      <c r="O47" s="23">
        <v>148.7697</v>
      </c>
      <c r="P47" s="24">
        <v>16057.7171</v>
      </c>
      <c r="Q47" s="19"/>
      <c r="R47" s="22">
        <v>1428.6629</v>
      </c>
      <c r="S47" s="23">
        <v>1352.1482000000001</v>
      </c>
      <c r="T47" s="23">
        <v>76.514699999999948</v>
      </c>
      <c r="U47" s="24">
        <v>59850.036899999999</v>
      </c>
      <c r="V47" s="31"/>
    </row>
    <row r="48" spans="2:27" ht="11.25" customHeight="1" x14ac:dyDescent="0.15">
      <c r="B48" s="21" t="s">
        <v>15</v>
      </c>
      <c r="C48" s="22">
        <v>149.42670000000001</v>
      </c>
      <c r="D48" s="23">
        <v>227.50819999999999</v>
      </c>
      <c r="E48" s="23">
        <v>-78.081499999999977</v>
      </c>
      <c r="F48" s="24">
        <v>8351.7584000000006</v>
      </c>
      <c r="G48" s="19"/>
      <c r="H48" s="22">
        <v>611.46529999999996</v>
      </c>
      <c r="I48" s="23">
        <v>370.03530000000001</v>
      </c>
      <c r="J48" s="23">
        <v>241.42999999999995</v>
      </c>
      <c r="K48" s="24">
        <v>15787.457899999999</v>
      </c>
      <c r="L48" s="19"/>
      <c r="M48" s="22">
        <v>937.43219999999997</v>
      </c>
      <c r="N48" s="23">
        <v>337.10610000000003</v>
      </c>
      <c r="O48" s="23">
        <v>600.3261</v>
      </c>
      <c r="P48" s="24">
        <v>16338.2047</v>
      </c>
      <c r="Q48" s="19"/>
      <c r="R48" s="22">
        <v>1639.0119999999999</v>
      </c>
      <c r="S48" s="23">
        <v>2145.5138000000002</v>
      </c>
      <c r="T48" s="23">
        <v>-506.50180000000023</v>
      </c>
      <c r="U48" s="24">
        <v>59420.129000000001</v>
      </c>
      <c r="V48" s="31"/>
    </row>
    <row r="49" spans="2:28" ht="11.25" customHeight="1" x14ac:dyDescent="0.15">
      <c r="B49" s="21" t="s">
        <v>16</v>
      </c>
      <c r="C49" s="22">
        <v>53.206899999999997</v>
      </c>
      <c r="D49" s="23">
        <v>190.8184</v>
      </c>
      <c r="E49" s="23">
        <v>-137.61150000000001</v>
      </c>
      <c r="F49" s="24">
        <v>8152.3721999999998</v>
      </c>
      <c r="G49" s="19"/>
      <c r="H49" s="22">
        <v>457.3997</v>
      </c>
      <c r="I49" s="23">
        <v>798.61339999999996</v>
      </c>
      <c r="J49" s="23">
        <v>-341.21369999999996</v>
      </c>
      <c r="K49" s="24">
        <v>16229.8861</v>
      </c>
      <c r="L49" s="19"/>
      <c r="M49" s="22">
        <v>693.27449999999999</v>
      </c>
      <c r="N49" s="23">
        <v>523.67010000000005</v>
      </c>
      <c r="O49" s="23">
        <v>169.60439999999994</v>
      </c>
      <c r="P49" s="24">
        <v>16124.865400000001</v>
      </c>
      <c r="Q49" s="19"/>
      <c r="R49" s="22">
        <v>637.28060000000005</v>
      </c>
      <c r="S49" s="23">
        <v>2297.4953999999998</v>
      </c>
      <c r="T49" s="23">
        <v>-1660.2147999999997</v>
      </c>
      <c r="U49" s="24">
        <v>54483.6253</v>
      </c>
      <c r="V49" s="31"/>
    </row>
    <row r="50" spans="2:28" ht="11.25" customHeight="1" x14ac:dyDescent="0.15">
      <c r="B50" s="21" t="s">
        <v>17</v>
      </c>
      <c r="C50" s="22">
        <v>53.587499999999999</v>
      </c>
      <c r="D50" s="23">
        <v>129.4074</v>
      </c>
      <c r="E50" s="23">
        <v>-75.81989999999999</v>
      </c>
      <c r="F50" s="24">
        <v>8316.1946000000007</v>
      </c>
      <c r="G50" s="19"/>
      <c r="H50" s="22">
        <v>188.24510000000001</v>
      </c>
      <c r="I50" s="23">
        <v>852.99590000000001</v>
      </c>
      <c r="J50" s="23">
        <v>-664.75080000000003</v>
      </c>
      <c r="K50" s="24">
        <v>15005.486699999999</v>
      </c>
      <c r="L50" s="19"/>
      <c r="M50" s="22">
        <v>619.70069999999998</v>
      </c>
      <c r="N50" s="23">
        <v>493.61309999999997</v>
      </c>
      <c r="O50" s="23">
        <v>126.08760000000001</v>
      </c>
      <c r="P50" s="24">
        <v>15681.3271</v>
      </c>
      <c r="Q50" s="19"/>
      <c r="R50" s="22">
        <v>441.88959999999997</v>
      </c>
      <c r="S50" s="23">
        <v>1447.7569000000001</v>
      </c>
      <c r="T50" s="23">
        <v>-1005.8673000000001</v>
      </c>
      <c r="U50" s="24">
        <v>52708.601499999997</v>
      </c>
      <c r="V50" s="31"/>
    </row>
    <row r="51" spans="2:28" ht="11.25" customHeight="1" x14ac:dyDescent="0.15">
      <c r="B51" s="21" t="s">
        <v>18</v>
      </c>
      <c r="C51" s="22">
        <v>242.8227</v>
      </c>
      <c r="D51" s="23">
        <v>202.68369999999999</v>
      </c>
      <c r="E51" s="23">
        <v>40.13900000000001</v>
      </c>
      <c r="F51" s="24">
        <v>8634.7466999999997</v>
      </c>
      <c r="G51" s="19"/>
      <c r="H51" s="22">
        <v>189.93680000000001</v>
      </c>
      <c r="I51" s="23">
        <v>982.12990000000002</v>
      </c>
      <c r="J51" s="23">
        <v>-792.19309999999996</v>
      </c>
      <c r="K51" s="24">
        <v>14223.8907</v>
      </c>
      <c r="L51" s="19"/>
      <c r="M51" s="22">
        <v>319.11930000000001</v>
      </c>
      <c r="N51" s="23">
        <v>418.67860000000002</v>
      </c>
      <c r="O51" s="23">
        <v>-99.559300000000007</v>
      </c>
      <c r="P51" s="24">
        <v>16230.691500000001</v>
      </c>
      <c r="Q51" s="19"/>
      <c r="R51" s="22">
        <v>564.12199999999996</v>
      </c>
      <c r="S51" s="23">
        <v>1245.6773000000001</v>
      </c>
      <c r="T51" s="23">
        <v>-681.5553000000001</v>
      </c>
      <c r="U51" s="24">
        <v>53074.241000000002</v>
      </c>
      <c r="V51" s="31"/>
    </row>
    <row r="52" spans="2:28" ht="11.25" customHeight="1" x14ac:dyDescent="0.15">
      <c r="B52" s="21" t="s">
        <v>19</v>
      </c>
      <c r="C52" s="22">
        <v>47.819800000000001</v>
      </c>
      <c r="D52" s="23">
        <v>329.69760000000002</v>
      </c>
      <c r="E52" s="23">
        <v>-281.87780000000004</v>
      </c>
      <c r="F52" s="24">
        <v>7287.0995999999996</v>
      </c>
      <c r="G52" s="19"/>
      <c r="H52" s="22">
        <v>144.083</v>
      </c>
      <c r="I52" s="23">
        <v>621.66269999999997</v>
      </c>
      <c r="J52" s="23">
        <v>-477.5797</v>
      </c>
      <c r="K52" s="24">
        <v>13253.4566</v>
      </c>
      <c r="L52" s="19"/>
      <c r="M52" s="22">
        <v>308.3802</v>
      </c>
      <c r="N52" s="23">
        <v>329.42439999999999</v>
      </c>
      <c r="O52" s="23">
        <v>-21.044199999999989</v>
      </c>
      <c r="P52" s="24">
        <v>16261.0111</v>
      </c>
      <c r="Q52" s="19"/>
      <c r="R52" s="22">
        <v>448.73660000000001</v>
      </c>
      <c r="S52" s="23">
        <v>1215.3285000000001</v>
      </c>
      <c r="T52" s="23">
        <v>-766.59190000000012</v>
      </c>
      <c r="U52" s="24">
        <v>49967.5933</v>
      </c>
      <c r="V52" s="31"/>
    </row>
    <row r="53" spans="2:28" ht="11.25" customHeight="1" x14ac:dyDescent="0.15">
      <c r="B53" s="21" t="s">
        <v>20</v>
      </c>
      <c r="C53" s="22">
        <v>88.902299999999997</v>
      </c>
      <c r="D53" s="23">
        <v>246.36349999999999</v>
      </c>
      <c r="E53" s="23">
        <v>-157.46119999999999</v>
      </c>
      <c r="F53" s="24">
        <v>6144.5146000000004</v>
      </c>
      <c r="G53" s="19"/>
      <c r="H53" s="22">
        <v>163.68700000000001</v>
      </c>
      <c r="I53" s="23">
        <v>602.68140000000005</v>
      </c>
      <c r="J53" s="23">
        <v>-438.99440000000004</v>
      </c>
      <c r="K53" s="24">
        <v>11618.988799999999</v>
      </c>
      <c r="L53" s="19"/>
      <c r="M53" s="22">
        <v>465.93770000000001</v>
      </c>
      <c r="N53" s="23">
        <v>674.5675</v>
      </c>
      <c r="O53" s="23">
        <v>-208.62979999999999</v>
      </c>
      <c r="P53" s="24">
        <v>14986.686600000001</v>
      </c>
      <c r="Q53" s="19"/>
      <c r="R53" s="22">
        <v>1565.0716</v>
      </c>
      <c r="S53" s="23">
        <v>1899.4639999999999</v>
      </c>
      <c r="T53" s="23">
        <v>-334.39239999999995</v>
      </c>
      <c r="U53" s="24">
        <v>45697.718200000003</v>
      </c>
      <c r="V53" s="31"/>
    </row>
    <row r="54" spans="2:28" ht="11.25" customHeight="1" x14ac:dyDescent="0.15">
      <c r="B54" s="21" t="s">
        <v>21</v>
      </c>
      <c r="C54" s="22">
        <v>190.60499999999999</v>
      </c>
      <c r="D54" s="23">
        <v>98.612899999999996</v>
      </c>
      <c r="E54" s="23">
        <v>91.992099999999994</v>
      </c>
      <c r="F54" s="24">
        <v>6753.2385999999997</v>
      </c>
      <c r="G54" s="19"/>
      <c r="H54" s="22">
        <v>221.61940000000001</v>
      </c>
      <c r="I54" s="23">
        <v>221.87180000000001</v>
      </c>
      <c r="J54" s="23">
        <v>-0.25239999999999441</v>
      </c>
      <c r="K54" s="24">
        <v>12183.671899999999</v>
      </c>
      <c r="L54" s="19"/>
      <c r="M54" s="22">
        <v>206.8348</v>
      </c>
      <c r="N54" s="23">
        <v>362.94260000000003</v>
      </c>
      <c r="O54" s="23">
        <v>-156.10780000000003</v>
      </c>
      <c r="P54" s="24">
        <v>14796.1469</v>
      </c>
      <c r="Q54" s="19"/>
      <c r="R54" s="22">
        <v>648.69460000000004</v>
      </c>
      <c r="S54" s="23">
        <v>996.62210000000005</v>
      </c>
      <c r="T54" s="23">
        <v>-347.92750000000001</v>
      </c>
      <c r="U54" s="24">
        <v>47251.445</v>
      </c>
      <c r="V54" s="31"/>
    </row>
    <row r="55" spans="2:28" ht="11.25" customHeight="1" x14ac:dyDescent="0.15">
      <c r="B55" s="21" t="s">
        <v>22</v>
      </c>
      <c r="C55" s="22">
        <v>245.0462</v>
      </c>
      <c r="D55" s="23">
        <v>126.14360000000001</v>
      </c>
      <c r="E55" s="23">
        <v>118.90259999999999</v>
      </c>
      <c r="F55" s="24">
        <v>6717.4246999999996</v>
      </c>
      <c r="G55" s="19"/>
      <c r="H55" s="22">
        <v>232.37100000000001</v>
      </c>
      <c r="I55" s="23">
        <v>651.67280000000005</v>
      </c>
      <c r="J55" s="23">
        <v>-419.30180000000007</v>
      </c>
      <c r="K55" s="24">
        <v>10982.153899999999</v>
      </c>
      <c r="L55" s="19"/>
      <c r="M55" s="22">
        <v>230.05779999999999</v>
      </c>
      <c r="N55" s="23">
        <v>361.13150000000002</v>
      </c>
      <c r="O55" s="23">
        <v>-131.07370000000003</v>
      </c>
      <c r="P55" s="24">
        <v>13253.936400000001</v>
      </c>
      <c r="Q55" s="19"/>
      <c r="R55" s="22">
        <v>2764.3199</v>
      </c>
      <c r="S55" s="23">
        <v>2277.4715999999999</v>
      </c>
      <c r="T55" s="23">
        <v>486.84830000000011</v>
      </c>
      <c r="U55" s="24">
        <v>45827.400600000001</v>
      </c>
      <c r="V55" s="31"/>
    </row>
    <row r="56" spans="2:28" ht="15" customHeight="1" x14ac:dyDescent="0.15">
      <c r="B56" s="10" t="s">
        <v>23</v>
      </c>
      <c r="C56" s="25">
        <f>SUM(C44:C55)</f>
        <v>1521.9449</v>
      </c>
      <c r="D56" s="26">
        <f>SUM(D44:D55)</f>
        <v>2984.1628000000001</v>
      </c>
      <c r="E56" s="26">
        <f>SUM(E44:E55)</f>
        <v>-1462.2179000000001</v>
      </c>
      <c r="F56" s="27"/>
      <c r="G56" s="28"/>
      <c r="H56" s="25">
        <f>SUM(H44:H55)</f>
        <v>6016.875</v>
      </c>
      <c r="I56" s="26">
        <f>SUM(I44:I55)</f>
        <v>8443.5545999999995</v>
      </c>
      <c r="J56" s="26">
        <f>SUM(J44:J55)</f>
        <v>-2426.6795999999999</v>
      </c>
      <c r="K56" s="27"/>
      <c r="L56" s="28"/>
      <c r="M56" s="25">
        <f>SUM(M44:M55)</f>
        <v>6895.9407000000001</v>
      </c>
      <c r="N56" s="26">
        <f>SUM(N44:N55)</f>
        <v>6136.8098000000009</v>
      </c>
      <c r="O56" s="26">
        <f>SUM(O44:O55)</f>
        <v>759.13090000000022</v>
      </c>
      <c r="P56" s="27"/>
      <c r="Q56" s="28"/>
      <c r="R56" s="25">
        <f>SUM(R44:R55)</f>
        <v>16538.3704</v>
      </c>
      <c r="S56" s="26">
        <f>SUM(S44:S55)</f>
        <v>19867.4578</v>
      </c>
      <c r="T56" s="26">
        <f>SUM(T44:T55)</f>
        <v>-3329.0873999999999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69" t="s">
        <v>35</v>
      </c>
      <c r="D60" s="70" t="s">
        <v>25</v>
      </c>
      <c r="E60" s="70"/>
      <c r="F60" s="71"/>
      <c r="H60" s="69" t="s">
        <v>38</v>
      </c>
      <c r="I60" s="70" t="s">
        <v>25</v>
      </c>
      <c r="J60" s="70"/>
      <c r="K60" s="71"/>
      <c r="L60" s="38"/>
      <c r="M60" s="69" t="s">
        <v>39</v>
      </c>
      <c r="N60" s="70" t="s">
        <v>25</v>
      </c>
      <c r="O60" s="70"/>
      <c r="P60" s="71"/>
      <c r="Q60" s="9"/>
      <c r="R60" s="69" t="s">
        <v>40</v>
      </c>
      <c r="S60" s="70" t="s">
        <v>25</v>
      </c>
      <c r="T60" s="70"/>
      <c r="U60" s="71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3531.2492999999999</v>
      </c>
      <c r="D62" s="17">
        <v>1595.0197000000001</v>
      </c>
      <c r="E62" s="17">
        <v>1936.2295999999999</v>
      </c>
      <c r="F62" s="18">
        <v>92853.366599999994</v>
      </c>
      <c r="H62" s="16">
        <v>3594.3208</v>
      </c>
      <c r="I62" s="17">
        <v>3981.5167999999999</v>
      </c>
      <c r="J62" s="17">
        <v>-387.19599999999991</v>
      </c>
      <c r="K62" s="18">
        <v>121372.62270000001</v>
      </c>
      <c r="L62" s="38"/>
      <c r="M62" s="42">
        <f>+C8+H8+M8+R8+C26+H26+M26+R26+C44+H44+M44+R44+C62+H62</f>
        <v>43883.337800000008</v>
      </c>
      <c r="N62" s="43">
        <f>+D8+I8+N8+S8+D26+I26+N26+S26+D44+I44+N44+S44+D62+I62</f>
        <v>31930.132900000004</v>
      </c>
      <c r="O62" s="43">
        <f>+E8+J8+O8+T8+E26+J26+O26+T26+E44+J44+O44+T44+E62+J62</f>
        <v>11953.204900000002</v>
      </c>
      <c r="P62" s="44">
        <f>+F8+K8+P8+U8+F26+K26+P26+U26+F44+K44+P44+U44+F62+K62</f>
        <v>2411344.1350000002</v>
      </c>
      <c r="Q62" s="19"/>
      <c r="R62" s="16">
        <v>11508.0695</v>
      </c>
      <c r="S62" s="17">
        <v>5746.5360000000001</v>
      </c>
      <c r="T62" s="17">
        <v>5761.5334999999995</v>
      </c>
      <c r="U62" s="18">
        <v>376566.55440000002</v>
      </c>
    </row>
    <row r="63" spans="2:28" ht="11.25" customHeight="1" x14ac:dyDescent="0.15">
      <c r="B63" s="21" t="s">
        <v>12</v>
      </c>
      <c r="C63" s="22">
        <v>4337.9673000000003</v>
      </c>
      <c r="D63" s="23">
        <v>3868.9684999999999</v>
      </c>
      <c r="E63" s="23">
        <v>468.9988000000003</v>
      </c>
      <c r="F63" s="24">
        <v>95284.223700000002</v>
      </c>
      <c r="H63" s="22">
        <v>2675.3748000000001</v>
      </c>
      <c r="I63" s="23">
        <v>4352.7166999999999</v>
      </c>
      <c r="J63" s="23">
        <v>-1677.3418999999999</v>
      </c>
      <c r="K63" s="24">
        <v>122188.201</v>
      </c>
      <c r="L63" s="38"/>
      <c r="M63" s="42">
        <f t="shared" ref="M63:P63" si="0">+C9+H9+M9+R9+C27+H27+M27+R27+C45+H45+M45+R45+C63+H63</f>
        <v>39439.625200000002</v>
      </c>
      <c r="N63" s="43">
        <f t="shared" si="0"/>
        <v>47683.146100000005</v>
      </c>
      <c r="O63" s="43">
        <f t="shared" si="0"/>
        <v>-8243.5208999999995</v>
      </c>
      <c r="P63" s="44">
        <f t="shared" si="0"/>
        <v>2423683.785399999</v>
      </c>
      <c r="Q63" s="19"/>
      <c r="R63" s="22">
        <v>14210.076499999999</v>
      </c>
      <c r="S63" s="23">
        <v>14088.304899999999</v>
      </c>
      <c r="T63" s="23">
        <v>121.77160000000003</v>
      </c>
      <c r="U63" s="24">
        <v>378948.5282</v>
      </c>
    </row>
    <row r="64" spans="2:28" ht="11.25" customHeight="1" x14ac:dyDescent="0.15">
      <c r="B64" s="21" t="s">
        <v>13</v>
      </c>
      <c r="C64" s="22">
        <v>2630.6563999999998</v>
      </c>
      <c r="D64" s="23">
        <v>2413.6275000000001</v>
      </c>
      <c r="E64" s="23">
        <v>217.02889999999979</v>
      </c>
      <c r="F64" s="24">
        <v>94434.438200000004</v>
      </c>
      <c r="H64" s="22">
        <v>3428.1994</v>
      </c>
      <c r="I64" s="23">
        <v>3616.9931999999999</v>
      </c>
      <c r="J64" s="23">
        <v>-188.79379999999992</v>
      </c>
      <c r="K64" s="24">
        <v>118944.8269</v>
      </c>
      <c r="L64" s="38"/>
      <c r="M64" s="42">
        <f t="shared" ref="M64:P64" si="1">+C10+H10+M10+R10+C28+H28+M28+R28+C46+H46+M46+R46+C64+H64</f>
        <v>33205.160799999998</v>
      </c>
      <c r="N64" s="43">
        <f t="shared" si="1"/>
        <v>37726.957599999994</v>
      </c>
      <c r="O64" s="43">
        <f>+E10+J10+O10+T10+E28+J28+O28+T28+E46+J46+O46+T46+E64+J64</f>
        <v>-4521.7968000000001</v>
      </c>
      <c r="P64" s="44">
        <f t="shared" si="1"/>
        <v>2372065.9944000002</v>
      </c>
      <c r="Q64" s="19"/>
      <c r="R64" s="22">
        <v>7612.4005999999999</v>
      </c>
      <c r="S64" s="23">
        <v>6895.0834000000004</v>
      </c>
      <c r="T64" s="23">
        <v>717.3171999999995</v>
      </c>
      <c r="U64" s="24">
        <v>374010.2205</v>
      </c>
    </row>
    <row r="65" spans="2:21" ht="11.25" customHeight="1" x14ac:dyDescent="0.15">
      <c r="B65" s="21" t="s">
        <v>14</v>
      </c>
      <c r="C65" s="22">
        <v>2336.7330999999999</v>
      </c>
      <c r="D65" s="23">
        <v>2182.7649999999999</v>
      </c>
      <c r="E65" s="23">
        <v>153.96810000000005</v>
      </c>
      <c r="F65" s="24">
        <v>97766.996799999994</v>
      </c>
      <c r="H65" s="22">
        <v>2534.9783000000002</v>
      </c>
      <c r="I65" s="23">
        <v>2387.569</v>
      </c>
      <c r="J65" s="23">
        <v>147.40930000000026</v>
      </c>
      <c r="K65" s="24">
        <v>127271.9599</v>
      </c>
      <c r="L65" s="38"/>
      <c r="M65" s="42">
        <f t="shared" ref="M65:P65" si="2">+C11+H11+M11+R11+C29+H29+M29+R29+C47+H47+M47+R47+C65+H65</f>
        <v>36155.512800000004</v>
      </c>
      <c r="N65" s="43">
        <f t="shared" si="2"/>
        <v>36570.603700000007</v>
      </c>
      <c r="O65" s="43">
        <f t="shared" si="2"/>
        <v>-415.09089999999969</v>
      </c>
      <c r="P65" s="44">
        <f t="shared" si="2"/>
        <v>2489132.1708</v>
      </c>
      <c r="Q65" s="19"/>
      <c r="R65" s="22">
        <v>10895.4179</v>
      </c>
      <c r="S65" s="23">
        <v>6461.6912000000002</v>
      </c>
      <c r="T65" s="23">
        <v>4433.7267000000002</v>
      </c>
      <c r="U65" s="24">
        <v>399314.00429999997</v>
      </c>
    </row>
    <row r="66" spans="2:21" ht="11.25" customHeight="1" x14ac:dyDescent="0.15">
      <c r="B66" s="21" t="s">
        <v>15</v>
      </c>
      <c r="C66" s="22">
        <v>1831.1313</v>
      </c>
      <c r="D66" s="23">
        <v>3496.0149000000001</v>
      </c>
      <c r="E66" s="23">
        <v>-1664.8836000000001</v>
      </c>
      <c r="F66" s="24">
        <v>93287.388600000006</v>
      </c>
      <c r="H66" s="22">
        <v>6709.8145999999997</v>
      </c>
      <c r="I66" s="23">
        <v>2170.4630000000002</v>
      </c>
      <c r="J66" s="23">
        <v>4539.3516</v>
      </c>
      <c r="K66" s="24">
        <v>137531.9914</v>
      </c>
      <c r="L66" s="38"/>
      <c r="M66" s="42">
        <f t="shared" ref="M66:P66" si="3">+C12+H12+M12+R12+C30+H30+M30+R30+C48+H48+M48+R48+C66+H66</f>
        <v>45796.368900000016</v>
      </c>
      <c r="N66" s="43">
        <f t="shared" si="3"/>
        <v>38769.941400000011</v>
      </c>
      <c r="O66" s="43">
        <f>+E12+J12+O12+T12+E30+J30+O30+T30+E48+J48+O48+T48+E66+J66</f>
        <v>7026.4274999999998</v>
      </c>
      <c r="P66" s="44">
        <f t="shared" si="3"/>
        <v>2520617.3609000007</v>
      </c>
      <c r="Q66" s="19"/>
      <c r="R66" s="22">
        <v>9538.3353999999999</v>
      </c>
      <c r="S66" s="23">
        <v>6751.7322999999997</v>
      </c>
      <c r="T66" s="23">
        <v>2786.6031000000003</v>
      </c>
      <c r="U66" s="24">
        <v>403709.93070000003</v>
      </c>
    </row>
    <row r="67" spans="2:21" ht="11.25" customHeight="1" x14ac:dyDescent="0.15">
      <c r="B67" s="21" t="s">
        <v>16</v>
      </c>
      <c r="C67" s="22">
        <v>1287.5527999999999</v>
      </c>
      <c r="D67" s="23">
        <v>3600.5893999999998</v>
      </c>
      <c r="E67" s="23">
        <v>-2313.0365999999999</v>
      </c>
      <c r="F67" s="24">
        <v>89261.241699999999</v>
      </c>
      <c r="H67" s="22">
        <v>5428.7446</v>
      </c>
      <c r="I67" s="23">
        <v>2918.6419000000001</v>
      </c>
      <c r="J67" s="23">
        <v>2510.1026999999999</v>
      </c>
      <c r="K67" s="24">
        <v>142047.07459999999</v>
      </c>
      <c r="L67" s="38"/>
      <c r="M67" s="42">
        <f t="shared" ref="M67:P67" si="4">+C13+H13+M13+R13+C31+H31+M31+R31+C49+H49+M49+R49+C67+H67</f>
        <v>46771.772999999994</v>
      </c>
      <c r="N67" s="43">
        <f t="shared" si="4"/>
        <v>50546.297099999996</v>
      </c>
      <c r="O67" s="43">
        <f t="shared" si="4"/>
        <v>-3774.5241000000001</v>
      </c>
      <c r="P67" s="44">
        <f t="shared" si="4"/>
        <v>2520357.9967999998</v>
      </c>
      <c r="Q67" s="19"/>
      <c r="R67" s="22">
        <v>10598.425800000001</v>
      </c>
      <c r="S67" s="23">
        <v>9343.4166000000005</v>
      </c>
      <c r="T67" s="23">
        <v>1255.0092000000004</v>
      </c>
      <c r="U67" s="24">
        <v>406455.826</v>
      </c>
    </row>
    <row r="68" spans="2:21" ht="11.25" customHeight="1" x14ac:dyDescent="0.15">
      <c r="B68" s="21" t="s">
        <v>17</v>
      </c>
      <c r="C68" s="22">
        <v>1014.5741</v>
      </c>
      <c r="D68" s="23">
        <v>2077.3715000000002</v>
      </c>
      <c r="E68" s="23">
        <v>-1062.7974000000002</v>
      </c>
      <c r="F68" s="24">
        <v>88371.022200000007</v>
      </c>
      <c r="H68" s="22">
        <v>4791.6091999999999</v>
      </c>
      <c r="I68" s="23">
        <v>3168.5291000000002</v>
      </c>
      <c r="J68" s="23">
        <v>1623.0800999999997</v>
      </c>
      <c r="K68" s="24">
        <v>145287.07980000001</v>
      </c>
      <c r="L68" s="38"/>
      <c r="M68" s="42">
        <f t="shared" ref="M68:P68" si="5">+C14+H14+M14+R14+C32+H32+M32+R32+C50+H50+M50+R50+C68+H68</f>
        <v>29306.919900000004</v>
      </c>
      <c r="N68" s="43">
        <f t="shared" si="5"/>
        <v>25508.949200000003</v>
      </c>
      <c r="O68" s="43">
        <f t="shared" si="5"/>
        <v>3797.9706999999985</v>
      </c>
      <c r="P68" s="44">
        <f t="shared" si="5"/>
        <v>2563627.5706999996</v>
      </c>
      <c r="Q68" s="19"/>
      <c r="R68" s="22">
        <v>9938.0043000000005</v>
      </c>
      <c r="S68" s="23">
        <v>6662.5848999999998</v>
      </c>
      <c r="T68" s="23">
        <v>3275.4194000000007</v>
      </c>
      <c r="U68" s="24">
        <v>417040.95270000002</v>
      </c>
    </row>
    <row r="69" spans="2:21" ht="11.25" customHeight="1" x14ac:dyDescent="0.15">
      <c r="B69" s="21" t="s">
        <v>18</v>
      </c>
      <c r="C69" s="22">
        <v>1176.8425999999999</v>
      </c>
      <c r="D69" s="23">
        <v>2225.1001999999999</v>
      </c>
      <c r="E69" s="23">
        <v>-1048.2575999999999</v>
      </c>
      <c r="F69" s="24">
        <v>87011.010200000004</v>
      </c>
      <c r="H69" s="22">
        <v>7522.4602999999997</v>
      </c>
      <c r="I69" s="23">
        <v>2541.6541000000002</v>
      </c>
      <c r="J69" s="23">
        <v>4980.8061999999991</v>
      </c>
      <c r="K69" s="24">
        <v>159464.69140000001</v>
      </c>
      <c r="L69" s="38"/>
      <c r="M69" s="42">
        <f t="shared" ref="M69:P69" si="6">+C15+H15+M15+R15+C33+H33+M33+R33+C51+H51+M51+R51+C69+H69</f>
        <v>35188.591899999999</v>
      </c>
      <c r="N69" s="43">
        <f t="shared" si="6"/>
        <v>32140.899300000001</v>
      </c>
      <c r="O69" s="43">
        <f t="shared" si="6"/>
        <v>3047.692599999998</v>
      </c>
      <c r="P69" s="44">
        <f t="shared" si="6"/>
        <v>2664546.9221000001</v>
      </c>
      <c r="Q69" s="19"/>
      <c r="R69" s="22">
        <v>11696.860699999999</v>
      </c>
      <c r="S69" s="23">
        <v>8762.6553999999996</v>
      </c>
      <c r="T69" s="23">
        <v>2934.2052999999996</v>
      </c>
      <c r="U69" s="24">
        <v>437770.02149999997</v>
      </c>
    </row>
    <row r="70" spans="2:21" ht="11.25" customHeight="1" x14ac:dyDescent="0.15">
      <c r="B70" s="21" t="s">
        <v>19</v>
      </c>
      <c r="C70" s="22">
        <v>1873.9972</v>
      </c>
      <c r="D70" s="23">
        <v>1600.472</v>
      </c>
      <c r="E70" s="23">
        <v>273.52520000000004</v>
      </c>
      <c r="F70" s="24">
        <v>84865.590700000001</v>
      </c>
      <c r="H70" s="22">
        <v>3313.3620000000001</v>
      </c>
      <c r="I70" s="23">
        <v>4979.0169999999998</v>
      </c>
      <c r="J70" s="23">
        <v>-1665.6549999999997</v>
      </c>
      <c r="K70" s="24">
        <v>153177.04240000001</v>
      </c>
      <c r="L70" s="38"/>
      <c r="M70" s="42">
        <f t="shared" ref="M70:P70" si="7">+C16+H16+M16+R16+C34+H34+M34+R34+C52+H52+M52+R52+C70+H70</f>
        <v>28379.277100000003</v>
      </c>
      <c r="N70" s="43">
        <f t="shared" si="7"/>
        <v>31088.866900000001</v>
      </c>
      <c r="O70" s="43">
        <f t="shared" si="7"/>
        <v>-2709.5897999999984</v>
      </c>
      <c r="P70" s="44">
        <f t="shared" si="7"/>
        <v>2618812.9216999998</v>
      </c>
      <c r="Q70" s="19"/>
      <c r="R70" s="22">
        <v>9150.9274999999998</v>
      </c>
      <c r="S70" s="23">
        <v>5442.1860999999999</v>
      </c>
      <c r="T70" s="23">
        <v>3708.7413999999999</v>
      </c>
      <c r="U70" s="24">
        <v>435270.33799999999</v>
      </c>
    </row>
    <row r="71" spans="2:21" ht="11.25" customHeight="1" x14ac:dyDescent="0.15">
      <c r="B71" s="21" t="s">
        <v>20</v>
      </c>
      <c r="C71" s="22">
        <v>2841.9582999999998</v>
      </c>
      <c r="D71" s="23">
        <v>5154.2521999999999</v>
      </c>
      <c r="E71" s="23">
        <v>-2312.2939000000001</v>
      </c>
      <c r="F71" s="24">
        <v>79177.487599999993</v>
      </c>
      <c r="H71" s="22">
        <v>4496.6701999999996</v>
      </c>
      <c r="I71" s="23">
        <v>10316.993399999999</v>
      </c>
      <c r="J71" s="23">
        <v>-5820.3231999999998</v>
      </c>
      <c r="K71" s="24">
        <v>137892.69209999999</v>
      </c>
      <c r="L71" s="38"/>
      <c r="M71" s="42">
        <f t="shared" ref="M71:O71" si="8">+C17+H17+M17+R17+C35+H35+M35+R35+C53+H53+M53+R53+C71+H71</f>
        <v>39182.529900000001</v>
      </c>
      <c r="N71" s="43">
        <f t="shared" si="8"/>
        <v>60569.532800000001</v>
      </c>
      <c r="O71" s="43">
        <f t="shared" si="8"/>
        <v>-21387.002900000003</v>
      </c>
      <c r="P71" s="44">
        <f>+F17+K17+P17+U17+F35+K35+P35+U35+F53+K53+P53+U53+F71+K71</f>
        <v>2435244.9193000002</v>
      </c>
      <c r="Q71" s="19"/>
      <c r="R71" s="22">
        <v>13010.7181</v>
      </c>
      <c r="S71" s="23">
        <v>14485.2201</v>
      </c>
      <c r="T71" s="23">
        <v>-1474.5020000000004</v>
      </c>
      <c r="U71" s="24">
        <v>408002.47120000003</v>
      </c>
    </row>
    <row r="72" spans="2:21" ht="11.25" customHeight="1" x14ac:dyDescent="0.15">
      <c r="B72" s="21" t="s">
        <v>21</v>
      </c>
      <c r="C72" s="22">
        <v>3157.473</v>
      </c>
      <c r="D72" s="23">
        <v>1862.251</v>
      </c>
      <c r="E72" s="23">
        <v>1295.222</v>
      </c>
      <c r="F72" s="24">
        <v>82888.362999999998</v>
      </c>
      <c r="H72" s="22">
        <v>3586.3651</v>
      </c>
      <c r="I72" s="23">
        <v>4213.6081000000004</v>
      </c>
      <c r="J72" s="23">
        <v>-627.24300000000039</v>
      </c>
      <c r="K72" s="24">
        <v>137267.264</v>
      </c>
      <c r="L72" s="38"/>
      <c r="M72" s="42">
        <f t="shared" ref="M72:P72" si="9">+C18+H18+M18+R18+C36+H36+M36+R36+C54+H54+M54+R54+C72+H72</f>
        <v>31526.099699999995</v>
      </c>
      <c r="N72" s="43">
        <f t="shared" si="9"/>
        <v>38442.897899999996</v>
      </c>
      <c r="O72" s="43">
        <f t="shared" si="9"/>
        <v>-6916.7982000000002</v>
      </c>
      <c r="P72" s="44">
        <f t="shared" si="9"/>
        <v>2429217.4384999992</v>
      </c>
      <c r="Q72" s="19"/>
      <c r="R72" s="22">
        <v>8323.0650999999998</v>
      </c>
      <c r="S72" s="23">
        <v>7152.1823999999997</v>
      </c>
      <c r="T72" s="23">
        <v>1170.8827000000001</v>
      </c>
      <c r="U72" s="24">
        <v>407006.43030000001</v>
      </c>
    </row>
    <row r="73" spans="2:21" ht="11.25" customHeight="1" x14ac:dyDescent="0.15">
      <c r="B73" s="21" t="s">
        <v>22</v>
      </c>
      <c r="C73" s="22">
        <v>3273.6273000000001</v>
      </c>
      <c r="D73" s="23">
        <v>3120.8497000000002</v>
      </c>
      <c r="E73" s="23">
        <v>152.77759999999989</v>
      </c>
      <c r="F73" s="24">
        <v>81762.981799999994</v>
      </c>
      <c r="H73" s="22">
        <v>4822.1325999999999</v>
      </c>
      <c r="I73" s="23">
        <v>3552.5337</v>
      </c>
      <c r="J73" s="23">
        <v>1269.5989</v>
      </c>
      <c r="K73" s="24">
        <v>128317.6635</v>
      </c>
      <c r="L73" s="38"/>
      <c r="M73" s="42">
        <f>+C19+H19+M19+R19+C37+H37+M37+R37+C55+H55+M55+R55+C73+H73</f>
        <v>53808.327400000002</v>
      </c>
      <c r="N73" s="43">
        <f>+D19+I19+N19+S19+D37+I37+N37+S37+D55+I55+N55+S55+D73+I73</f>
        <v>38513.022400000002</v>
      </c>
      <c r="O73" s="43">
        <f>+E19+J19+O19+T19+E37+J37+O37+T37+E55+J55+O55+T55+E73+J73</f>
        <v>15295.305</v>
      </c>
      <c r="P73" s="44">
        <f>+F19+K19+P19+U19+F37+K37+P37+U37+F55+K55+P55+U55+F73+K73</f>
        <v>2258083.2519999999</v>
      </c>
      <c r="Q73" s="19"/>
      <c r="R73" s="22">
        <v>9056.5480000000007</v>
      </c>
      <c r="S73" s="23">
        <v>11038.4573</v>
      </c>
      <c r="T73" s="23">
        <v>-1981.9092999999993</v>
      </c>
      <c r="U73" s="24">
        <v>377590.90740000003</v>
      </c>
    </row>
    <row r="74" spans="2:21" ht="15.75" customHeight="1" x14ac:dyDescent="0.15">
      <c r="B74" s="10" t="s">
        <v>23</v>
      </c>
      <c r="C74" s="25">
        <f>SUM(C62:C73)</f>
        <v>29293.762699999999</v>
      </c>
      <c r="D74" s="26">
        <f>SUM(D62:D73)</f>
        <v>33197.281600000002</v>
      </c>
      <c r="E74" s="26">
        <f>SUM(E62:E73)</f>
        <v>-3903.5189000000005</v>
      </c>
      <c r="F74" s="27"/>
      <c r="H74" s="25">
        <f>SUM(H62:H73)</f>
        <v>52904.031900000002</v>
      </c>
      <c r="I74" s="26">
        <f>SUM(I62:I73)</f>
        <v>48200.23599999999</v>
      </c>
      <c r="J74" s="26">
        <f>SUM(J62:J73)</f>
        <v>4703.7958999999973</v>
      </c>
      <c r="K74" s="27"/>
      <c r="L74" s="38"/>
      <c r="M74" s="25">
        <f>SUM(M62:M73)</f>
        <v>462643.52440000005</v>
      </c>
      <c r="N74" s="26">
        <f>SUM(N62:N73)</f>
        <v>469491.24730000005</v>
      </c>
      <c r="O74" s="26">
        <f>SUM(O62:O73)</f>
        <v>-6847.7229000000007</v>
      </c>
      <c r="P74" s="27"/>
      <c r="Q74" s="28"/>
      <c r="R74" s="25">
        <f>SUM(R62:R73)</f>
        <v>125538.84939999999</v>
      </c>
      <c r="S74" s="26">
        <f>SUM(S62:S73)</f>
        <v>102830.05060000002</v>
      </c>
      <c r="T74" s="26">
        <f>SUM(T62:T73)</f>
        <v>22708.798800000004</v>
      </c>
      <c r="U74" s="27"/>
    </row>
    <row r="75" spans="2:21" ht="11.25" customHeight="1" x14ac:dyDescent="0.15">
      <c r="B75" s="45" t="s">
        <v>59</v>
      </c>
    </row>
    <row r="77" spans="2:21" ht="11.25" customHeight="1" x14ac:dyDescent="0.2">
      <c r="B77" s="6" t="s">
        <v>58</v>
      </c>
    </row>
    <row r="79" spans="2:21" ht="12.75" customHeight="1" x14ac:dyDescent="0.2">
      <c r="B79" s="59" t="s">
        <v>41</v>
      </c>
      <c r="C79" s="52"/>
      <c r="D79" s="52"/>
      <c r="E79" s="52"/>
      <c r="F79" s="60" t="s">
        <v>42</v>
      </c>
      <c r="G79" s="52"/>
      <c r="H79" s="52"/>
      <c r="I79" s="52"/>
      <c r="J79" s="53"/>
    </row>
    <row r="80" spans="2:21" ht="4.5" customHeight="1" x14ac:dyDescent="0.2">
      <c r="B80" s="47"/>
      <c r="C80" s="54"/>
      <c r="D80" s="54"/>
      <c r="E80" s="54"/>
      <c r="F80" s="61"/>
      <c r="G80" s="54"/>
      <c r="H80" s="54"/>
      <c r="I80" s="54"/>
      <c r="J80" s="55"/>
    </row>
    <row r="81" spans="2:10" ht="11.25" customHeight="1" x14ac:dyDescent="0.2">
      <c r="B81" s="46" t="s">
        <v>1</v>
      </c>
      <c r="C81" s="52"/>
      <c r="D81" s="52"/>
      <c r="E81" s="52"/>
      <c r="F81" s="62"/>
      <c r="G81" s="52"/>
      <c r="H81" s="52"/>
      <c r="I81" s="52"/>
      <c r="J81" s="53"/>
    </row>
    <row r="82" spans="2:10" ht="13.5" customHeight="1" x14ac:dyDescent="0.2">
      <c r="B82" s="48" t="s">
        <v>3</v>
      </c>
      <c r="C82" s="54"/>
      <c r="D82" s="54"/>
      <c r="E82" s="54"/>
      <c r="F82" s="63" t="s">
        <v>3</v>
      </c>
      <c r="G82" s="54"/>
      <c r="H82" s="54"/>
      <c r="I82" s="54"/>
      <c r="J82" s="55"/>
    </row>
    <row r="83" spans="2:10" ht="13.5" customHeight="1" x14ac:dyDescent="0.2">
      <c r="B83" s="48" t="s">
        <v>4</v>
      </c>
      <c r="C83" s="54"/>
      <c r="D83" s="54"/>
      <c r="E83" s="54"/>
      <c r="F83" s="63" t="s">
        <v>55</v>
      </c>
      <c r="G83" s="54"/>
      <c r="H83" s="54"/>
      <c r="I83" s="54"/>
      <c r="J83" s="55"/>
    </row>
    <row r="84" spans="2:10" ht="13.5" customHeight="1" x14ac:dyDescent="0.2">
      <c r="B84" s="67" t="s">
        <v>62</v>
      </c>
      <c r="C84" s="54"/>
      <c r="D84" s="54"/>
      <c r="E84" s="54"/>
      <c r="F84" s="68" t="s">
        <v>62</v>
      </c>
      <c r="G84" s="54"/>
      <c r="H84" s="54"/>
      <c r="I84" s="54"/>
      <c r="J84" s="55"/>
    </row>
    <row r="85" spans="2:10" ht="13.5" customHeight="1" x14ac:dyDescent="0.2">
      <c r="B85" s="48" t="s">
        <v>5</v>
      </c>
      <c r="C85" s="54"/>
      <c r="D85" s="54"/>
      <c r="E85" s="54"/>
      <c r="F85" s="68" t="s">
        <v>63</v>
      </c>
      <c r="G85" s="54"/>
      <c r="H85" s="54"/>
      <c r="I85" s="54"/>
      <c r="J85" s="55"/>
    </row>
    <row r="86" spans="2:10" ht="13.5" customHeight="1" x14ac:dyDescent="0.2">
      <c r="B86" s="49" t="s">
        <v>6</v>
      </c>
      <c r="C86" s="56"/>
      <c r="D86" s="56"/>
      <c r="E86" s="56"/>
      <c r="F86" s="64" t="s">
        <v>43</v>
      </c>
      <c r="G86" s="56"/>
      <c r="H86" s="56"/>
      <c r="I86" s="56"/>
      <c r="J86" s="57"/>
    </row>
    <row r="87" spans="2:10" ht="5.25" customHeight="1" x14ac:dyDescent="0.2">
      <c r="B87" s="48"/>
      <c r="C87" s="54"/>
      <c r="D87" s="54"/>
      <c r="E87" s="54"/>
      <c r="F87" s="63"/>
      <c r="G87" s="54"/>
      <c r="H87" s="54"/>
      <c r="I87" s="54"/>
      <c r="J87" s="55"/>
    </row>
    <row r="88" spans="2:10" ht="11.25" customHeight="1" x14ac:dyDescent="0.2">
      <c r="B88" s="46" t="s">
        <v>29</v>
      </c>
      <c r="C88" s="52"/>
      <c r="D88" s="52"/>
      <c r="E88" s="52"/>
      <c r="F88" s="65"/>
      <c r="G88" s="52"/>
      <c r="H88" s="52"/>
      <c r="I88" s="52"/>
      <c r="J88" s="53"/>
    </row>
    <row r="89" spans="2:10" ht="12.75" customHeight="1" x14ac:dyDescent="0.2">
      <c r="B89" s="48" t="s">
        <v>32</v>
      </c>
      <c r="C89" s="54"/>
      <c r="D89" s="54"/>
      <c r="E89" s="54"/>
      <c r="F89" s="63" t="s">
        <v>44</v>
      </c>
      <c r="G89" s="54"/>
      <c r="H89" s="54"/>
      <c r="I89" s="54"/>
      <c r="J89" s="55"/>
    </row>
    <row r="90" spans="2:10" ht="12.75" customHeight="1" x14ac:dyDescent="0.2">
      <c r="B90" s="49" t="s">
        <v>51</v>
      </c>
      <c r="C90" s="56"/>
      <c r="D90" s="56"/>
      <c r="E90" s="56"/>
      <c r="F90" s="64" t="s">
        <v>45</v>
      </c>
      <c r="G90" s="56"/>
      <c r="H90" s="56"/>
      <c r="I90" s="56"/>
      <c r="J90" s="57"/>
    </row>
    <row r="91" spans="2:10" ht="5.25" customHeight="1" x14ac:dyDescent="0.2">
      <c r="B91" s="48"/>
      <c r="C91" s="54"/>
      <c r="D91" s="54"/>
      <c r="E91" s="54"/>
      <c r="F91" s="63"/>
      <c r="G91" s="54"/>
      <c r="H91" s="54"/>
      <c r="I91" s="54"/>
      <c r="J91" s="55"/>
    </row>
    <row r="92" spans="2:10" ht="11.25" customHeight="1" x14ac:dyDescent="0.2">
      <c r="B92" s="46" t="s">
        <v>30</v>
      </c>
      <c r="C92" s="52"/>
      <c r="D92" s="52"/>
      <c r="E92" s="52"/>
      <c r="F92" s="65"/>
      <c r="G92" s="52"/>
      <c r="H92" s="52"/>
      <c r="I92" s="52"/>
      <c r="J92" s="53"/>
    </row>
    <row r="93" spans="2:10" ht="12.75" customHeight="1" x14ac:dyDescent="0.2">
      <c r="B93" s="49" t="s">
        <v>34</v>
      </c>
      <c r="C93" s="56"/>
      <c r="D93" s="56"/>
      <c r="E93" s="56"/>
      <c r="F93" s="64" t="s">
        <v>46</v>
      </c>
      <c r="G93" s="56"/>
      <c r="H93" s="56"/>
      <c r="I93" s="56"/>
      <c r="J93" s="57"/>
    </row>
    <row r="94" spans="2:10" ht="5.25" customHeight="1" x14ac:dyDescent="0.2">
      <c r="B94" s="48"/>
      <c r="C94" s="54"/>
      <c r="D94" s="54"/>
      <c r="E94" s="54"/>
      <c r="F94" s="63"/>
      <c r="G94" s="54"/>
      <c r="H94" s="54"/>
      <c r="I94" s="54"/>
      <c r="J94" s="55"/>
    </row>
    <row r="95" spans="2:10" ht="11.25" customHeight="1" x14ac:dyDescent="0.2">
      <c r="B95" s="46" t="s">
        <v>24</v>
      </c>
      <c r="C95" s="52"/>
      <c r="D95" s="52"/>
      <c r="E95" s="52"/>
      <c r="F95" s="65"/>
      <c r="G95" s="52"/>
      <c r="H95" s="52"/>
      <c r="I95" s="52"/>
      <c r="J95" s="53"/>
    </row>
    <row r="96" spans="2:10" ht="12.75" customHeight="1" x14ac:dyDescent="0.2">
      <c r="B96" s="48" t="s">
        <v>25</v>
      </c>
      <c r="C96" s="54"/>
      <c r="D96" s="54"/>
      <c r="E96" s="54"/>
      <c r="F96" s="63" t="s">
        <v>25</v>
      </c>
      <c r="G96" s="54"/>
      <c r="H96" s="54"/>
      <c r="I96" s="54"/>
      <c r="J96" s="55"/>
    </row>
    <row r="97" spans="2:10" ht="12.75" customHeight="1" x14ac:dyDescent="0.2">
      <c r="B97" s="48" t="s">
        <v>26</v>
      </c>
      <c r="C97" s="54"/>
      <c r="D97" s="54"/>
      <c r="E97" s="54"/>
      <c r="F97" s="63" t="s">
        <v>26</v>
      </c>
      <c r="G97" s="54"/>
      <c r="H97" s="54"/>
      <c r="I97" s="54"/>
      <c r="J97" s="55"/>
    </row>
    <row r="98" spans="2:10" ht="12.75" customHeight="1" x14ac:dyDescent="0.2">
      <c r="B98" s="48" t="s">
        <v>27</v>
      </c>
      <c r="C98" s="54"/>
      <c r="D98" s="54"/>
      <c r="E98" s="54"/>
      <c r="F98" s="63" t="s">
        <v>27</v>
      </c>
      <c r="G98" s="54"/>
      <c r="H98" s="54"/>
      <c r="I98" s="54"/>
      <c r="J98" s="55"/>
    </row>
    <row r="99" spans="2:10" ht="12.75" customHeight="1" x14ac:dyDescent="0.2">
      <c r="B99" s="49" t="s">
        <v>52</v>
      </c>
      <c r="C99" s="56"/>
      <c r="D99" s="56"/>
      <c r="E99" s="56"/>
      <c r="F99" s="64" t="s">
        <v>47</v>
      </c>
      <c r="G99" s="56"/>
      <c r="H99" s="56"/>
      <c r="I99" s="56"/>
      <c r="J99" s="57"/>
    </row>
    <row r="100" spans="2:10" ht="4.5" customHeight="1" x14ac:dyDescent="0.2">
      <c r="B100" s="48"/>
      <c r="C100" s="54"/>
      <c r="D100" s="54"/>
      <c r="E100" s="54"/>
      <c r="F100" s="63"/>
      <c r="G100" s="54"/>
      <c r="H100" s="54"/>
      <c r="I100" s="54"/>
      <c r="J100" s="55"/>
    </row>
    <row r="101" spans="2:10" ht="11.25" customHeight="1" x14ac:dyDescent="0.2">
      <c r="B101" s="46" t="s">
        <v>31</v>
      </c>
      <c r="C101" s="52"/>
      <c r="D101" s="52"/>
      <c r="E101" s="52"/>
      <c r="F101" s="65"/>
      <c r="G101" s="52"/>
      <c r="H101" s="52"/>
      <c r="I101" s="52"/>
      <c r="J101" s="53"/>
    </row>
    <row r="102" spans="2:10" ht="12.75" customHeight="1" x14ac:dyDescent="0.2">
      <c r="B102" s="49" t="s">
        <v>48</v>
      </c>
      <c r="C102" s="56"/>
      <c r="D102" s="56"/>
      <c r="E102" s="56"/>
      <c r="F102" s="64" t="s">
        <v>48</v>
      </c>
      <c r="G102" s="56"/>
      <c r="H102" s="56"/>
      <c r="I102" s="56"/>
      <c r="J102" s="57"/>
    </row>
    <row r="103" spans="2:10" ht="4.5" customHeight="1" x14ac:dyDescent="0.2">
      <c r="B103" s="48"/>
      <c r="C103" s="54"/>
      <c r="D103" s="54"/>
      <c r="E103" s="54"/>
      <c r="F103" s="63"/>
      <c r="G103" s="54"/>
      <c r="H103" s="54"/>
      <c r="I103" s="54"/>
      <c r="J103" s="55"/>
    </row>
    <row r="104" spans="2:10" ht="11.25" customHeight="1" x14ac:dyDescent="0.2">
      <c r="B104" s="46" t="s">
        <v>36</v>
      </c>
      <c r="C104" s="52"/>
      <c r="D104" s="52"/>
      <c r="E104" s="52"/>
      <c r="F104" s="65"/>
      <c r="G104" s="52"/>
      <c r="H104" s="52"/>
      <c r="I104" s="52"/>
      <c r="J104" s="53"/>
    </row>
    <row r="105" spans="2:10" ht="12.75" customHeight="1" x14ac:dyDescent="0.2">
      <c r="B105" s="49" t="s">
        <v>38</v>
      </c>
      <c r="C105" s="56"/>
      <c r="D105" s="56"/>
      <c r="E105" s="56"/>
      <c r="F105" s="64" t="s">
        <v>49</v>
      </c>
      <c r="G105" s="56"/>
      <c r="H105" s="56"/>
      <c r="I105" s="56"/>
      <c r="J105" s="57"/>
    </row>
    <row r="106" spans="2:10" ht="4.5" customHeight="1" x14ac:dyDescent="0.2">
      <c r="B106" s="48"/>
      <c r="C106" s="54"/>
      <c r="D106" s="54"/>
      <c r="E106" s="54"/>
      <c r="F106" s="63"/>
      <c r="G106" s="54"/>
      <c r="H106" s="54"/>
      <c r="I106" s="54"/>
      <c r="J106" s="55"/>
    </row>
    <row r="107" spans="2:10" ht="12.75" customHeight="1" x14ac:dyDescent="0.2">
      <c r="B107" s="50" t="s">
        <v>53</v>
      </c>
      <c r="C107" s="52"/>
      <c r="D107" s="52"/>
      <c r="E107" s="52"/>
      <c r="F107" s="65" t="s">
        <v>50</v>
      </c>
      <c r="G107" s="52"/>
      <c r="H107" s="52"/>
      <c r="I107" s="52"/>
      <c r="J107" s="53"/>
    </row>
    <row r="108" spans="2:10" ht="12" customHeight="1" x14ac:dyDescent="0.15">
      <c r="B108" s="51" t="s">
        <v>54</v>
      </c>
      <c r="C108" s="52"/>
      <c r="D108" s="52"/>
      <c r="E108" s="52"/>
      <c r="F108" s="51" t="s">
        <v>56</v>
      </c>
      <c r="G108" s="52"/>
      <c r="H108" s="52"/>
      <c r="I108" s="52"/>
      <c r="J108" s="53"/>
    </row>
    <row r="109" spans="2:10" ht="11.25" customHeight="1" x14ac:dyDescent="0.15">
      <c r="B109" s="58"/>
      <c r="C109" s="56"/>
      <c r="D109" s="56"/>
      <c r="E109" s="56"/>
      <c r="F109" s="66" t="s">
        <v>57</v>
      </c>
      <c r="G109" s="56"/>
      <c r="H109" s="56"/>
      <c r="I109" s="56"/>
      <c r="J109" s="57"/>
    </row>
  </sheetData>
  <mergeCells count="16"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R6:U6"/>
    <mergeCell ref="M24:P24"/>
    <mergeCell ref="C6:F6"/>
    <mergeCell ref="H6:K6"/>
    <mergeCell ref="M6:P6"/>
  </mergeCells>
  <phoneticPr fontId="1" type="noConversion"/>
  <conditionalFormatting sqref="F69:F74 U67:U74 R41 C40:L41 V44:V56 X26:AA38 C69:D74 N23:Q23 C21:N21 Q67:S74 M74:N74 P74 Q62:Q66">
    <cfRule type="cellIs" dxfId="47" priority="92" stopIfTrue="1" operator="lessThan">
      <formula>0</formula>
    </cfRule>
  </conditionalFormatting>
  <conditionalFormatting sqref="U66 R66:S66">
    <cfRule type="cellIs" dxfId="46" priority="71" stopIfTrue="1" operator="lessThan">
      <formula>0</formula>
    </cfRule>
  </conditionalFormatting>
  <conditionalFormatting sqref="U66 R66:S66">
    <cfRule type="cellIs" dxfId="45" priority="70" stopIfTrue="1" operator="lessThan">
      <formula>0</formula>
    </cfRule>
  </conditionalFormatting>
  <conditionalFormatting sqref="U66 R66:S66">
    <cfRule type="cellIs" dxfId="44" priority="69" stopIfTrue="1" operator="lessThan">
      <formula>0</formula>
    </cfRule>
  </conditionalFormatting>
  <conditionalFormatting sqref="U66 R66:S66">
    <cfRule type="cellIs" dxfId="43" priority="68" stopIfTrue="1" operator="lessThan">
      <formula>0</formula>
    </cfRule>
  </conditionalFormatting>
  <conditionalFormatting sqref="U66 R66:S66">
    <cfRule type="cellIs" dxfId="42" priority="67" stopIfTrue="1" operator="lessThan">
      <formula>0</formula>
    </cfRule>
  </conditionalFormatting>
  <conditionalFormatting sqref="U66 R66:S66">
    <cfRule type="cellIs" dxfId="41" priority="66" stopIfTrue="1" operator="lessThan">
      <formula>0</formula>
    </cfRule>
  </conditionalFormatting>
  <conditionalFormatting sqref="U62:U65 R62:S65">
    <cfRule type="cellIs" dxfId="40" priority="65" stopIfTrue="1" operator="lessThan">
      <formula>0</formula>
    </cfRule>
  </conditionalFormatting>
  <conditionalFormatting sqref="K69:K74 H69:I74">
    <cfRule type="cellIs" dxfId="39" priority="55" stopIfTrue="1" operator="lessThan">
      <formula>0</formula>
    </cfRule>
  </conditionalFormatting>
  <conditionalFormatting sqref="C13:D14 F13:I14 K13:N14 P13:S14 U13:U14">
    <cfRule type="cellIs" dxfId="38" priority="46" stopIfTrue="1" operator="lessThan">
      <formula>0</formula>
    </cfRule>
  </conditionalFormatting>
  <conditionalFormatting sqref="C12:D12 F12:I12 K12:N12 P12:S12 U12">
    <cfRule type="cellIs" dxfId="37" priority="45" stopIfTrue="1" operator="lessThan">
      <formula>0</formula>
    </cfRule>
  </conditionalFormatting>
  <conditionalFormatting sqref="K12:N12 P12:S12 C12:D12 F12:I12 U12">
    <cfRule type="cellIs" dxfId="36" priority="44" stopIfTrue="1" operator="lessThan">
      <formula>0</formula>
    </cfRule>
  </conditionalFormatting>
  <conditionalFormatting sqref="K12:N12 P12:S12 C12:D12 F12:I12 U12">
    <cfRule type="cellIs" dxfId="35" priority="43" stopIfTrue="1" operator="lessThan">
      <formula>0</formula>
    </cfRule>
  </conditionalFormatting>
  <conditionalFormatting sqref="C12:D12 F12:I12 K12:N12 P12:S12 U12">
    <cfRule type="cellIs" dxfId="34" priority="42" stopIfTrue="1" operator="lessThan">
      <formula>0</formula>
    </cfRule>
  </conditionalFormatting>
  <conditionalFormatting sqref="C12:D12 F12:I12 K12:N12 P12:S12 U12">
    <cfRule type="cellIs" dxfId="33" priority="41" stopIfTrue="1" operator="lessThan">
      <formula>0</formula>
    </cfRule>
  </conditionalFormatting>
  <conditionalFormatting sqref="C12:D12 F12:I12 K12:N12 P12:S12 U12">
    <cfRule type="cellIs" dxfId="32" priority="40" stopIfTrue="1" operator="lessThan">
      <formula>0</formula>
    </cfRule>
  </conditionalFormatting>
  <conditionalFormatting sqref="C8:D11 F8:I11 K8:N11 P8:S11 U8:U11">
    <cfRule type="cellIs" dxfId="31" priority="39" stopIfTrue="1" operator="lessThan">
      <formula>0</formula>
    </cfRule>
  </conditionalFormatting>
  <conditionalFormatting sqref="C31:D32 F31:I32 K31:N32 P31:S32 U31:U32">
    <cfRule type="cellIs" dxfId="30" priority="38" stopIfTrue="1" operator="lessThan">
      <formula>0</formula>
    </cfRule>
  </conditionalFormatting>
  <conditionalFormatting sqref="C30:D30 F30:I30 K30:N30 P30:S30 U30">
    <cfRule type="cellIs" dxfId="29" priority="37" stopIfTrue="1" operator="lessThan">
      <formula>0</formula>
    </cfRule>
  </conditionalFormatting>
  <conditionalFormatting sqref="K30:N30 P30:S30 C30:D30 F30:I30 U30">
    <cfRule type="cellIs" dxfId="28" priority="36" stopIfTrue="1" operator="lessThan">
      <formula>0</formula>
    </cfRule>
  </conditionalFormatting>
  <conditionalFormatting sqref="K30:N30 P30:S30 C30:D30 F30:I30 U30">
    <cfRule type="cellIs" dxfId="27" priority="35" stopIfTrue="1" operator="lessThan">
      <formula>0</formula>
    </cfRule>
  </conditionalFormatting>
  <conditionalFormatting sqref="C30:D30 F30:I30 K30:N30 P30:S30 U30">
    <cfRule type="cellIs" dxfId="26" priority="34" stopIfTrue="1" operator="lessThan">
      <formula>0</formula>
    </cfRule>
  </conditionalFormatting>
  <conditionalFormatting sqref="C30:D30 F30:I30 K30:N30 P30:S30 U30">
    <cfRule type="cellIs" dxfId="25" priority="33" stopIfTrue="1" operator="lessThan">
      <formula>0</formula>
    </cfRule>
  </conditionalFormatting>
  <conditionalFormatting sqref="C30:D30 F30:I30 K30:N30 P30:S30 U30">
    <cfRule type="cellIs" dxfId="24" priority="32" stopIfTrue="1" operator="lessThan">
      <formula>0</formula>
    </cfRule>
  </conditionalFormatting>
  <conditionalFormatting sqref="C26:D29 F26:I29 K26:N29 P26:S29 U26:U29">
    <cfRule type="cellIs" dxfId="23" priority="31" stopIfTrue="1" operator="lessThan">
      <formula>0</formula>
    </cfRule>
  </conditionalFormatting>
  <conditionalFormatting sqref="U49:U50 F49:I50 K49:N50 P49:S50 C49:D50">
    <cfRule type="cellIs" dxfId="22" priority="23" stopIfTrue="1" operator="lessThan">
      <formula>0</formula>
    </cfRule>
  </conditionalFormatting>
  <conditionalFormatting sqref="U48 P48:S48 C48:D48 F48:I48 K48:N48">
    <cfRule type="cellIs" dxfId="21" priority="22" stopIfTrue="1" operator="lessThan">
      <formula>0</formula>
    </cfRule>
  </conditionalFormatting>
  <conditionalFormatting sqref="U48 C48:D48 F48:I48 K48:N48 P48:S48">
    <cfRule type="cellIs" dxfId="20" priority="21" stopIfTrue="1" operator="lessThan">
      <formula>0</formula>
    </cfRule>
  </conditionalFormatting>
  <conditionalFormatting sqref="U48 C48:D48 F48:I48 K48:N48 P48:S48">
    <cfRule type="cellIs" dxfId="19" priority="20" stopIfTrue="1" operator="lessThan">
      <formula>0</formula>
    </cfRule>
  </conditionalFormatting>
  <conditionalFormatting sqref="U48 F48:I48 K48:N48 P48:S48 C48:D48">
    <cfRule type="cellIs" dxfId="18" priority="19" stopIfTrue="1" operator="lessThan">
      <formula>0</formula>
    </cfRule>
  </conditionalFormatting>
  <conditionalFormatting sqref="U48 F48:I48 K48:N48 P48:S48 C48:D48">
    <cfRule type="cellIs" dxfId="17" priority="18" stopIfTrue="1" operator="lessThan">
      <formula>0</formula>
    </cfRule>
  </conditionalFormatting>
  <conditionalFormatting sqref="U44:U47 F44:I47 C44:D47 K44:N47 P44:S47">
    <cfRule type="cellIs" dxfId="16" priority="17" stopIfTrue="1" operator="lessThan">
      <formula>0</formula>
    </cfRule>
  </conditionalFormatting>
  <conditionalFormatting sqref="F67:F68 C67:D68">
    <cfRule type="cellIs" dxfId="15" priority="16" stopIfTrue="1" operator="lessThan">
      <formula>0</formula>
    </cfRule>
  </conditionalFormatting>
  <conditionalFormatting sqref="F66 C66:D66">
    <cfRule type="cellIs" dxfId="14" priority="15" stopIfTrue="1" operator="lessThan">
      <formula>0</formula>
    </cfRule>
  </conditionalFormatting>
  <conditionalFormatting sqref="F66 C66:D66">
    <cfRule type="cellIs" dxfId="13" priority="14" stopIfTrue="1" operator="lessThan">
      <formula>0</formula>
    </cfRule>
  </conditionalFormatting>
  <conditionalFormatting sqref="F66 C66:D66">
    <cfRule type="cellIs" dxfId="12" priority="13" stopIfTrue="1" operator="lessThan">
      <formula>0</formula>
    </cfRule>
  </conditionalFormatting>
  <conditionalFormatting sqref="F66 C66:D66">
    <cfRule type="cellIs" dxfId="11" priority="12" stopIfTrue="1" operator="lessThan">
      <formula>0</formula>
    </cfRule>
  </conditionalFormatting>
  <conditionalFormatting sqref="F66 C66:D66">
    <cfRule type="cellIs" dxfId="10" priority="11" stopIfTrue="1" operator="lessThan">
      <formula>0</formula>
    </cfRule>
  </conditionalFormatting>
  <conditionalFormatting sqref="F66 C66:D66">
    <cfRule type="cellIs" dxfId="9" priority="10" stopIfTrue="1" operator="lessThan">
      <formula>0</formula>
    </cfRule>
  </conditionalFormatting>
  <conditionalFormatting sqref="F62:F65 C62:D65">
    <cfRule type="cellIs" dxfId="8" priority="9" stopIfTrue="1" operator="lessThan">
      <formula>0</formula>
    </cfRule>
  </conditionalFormatting>
  <conditionalFormatting sqref="K67:K68 H67:I68">
    <cfRule type="cellIs" dxfId="7" priority="8" stopIfTrue="1" operator="lessThan">
      <formula>0</formula>
    </cfRule>
  </conditionalFormatting>
  <conditionalFormatting sqref="K66 H66:I66">
    <cfRule type="cellIs" dxfId="6" priority="7" stopIfTrue="1" operator="lessThan">
      <formula>0</formula>
    </cfRule>
  </conditionalFormatting>
  <conditionalFormatting sqref="K66 H66:I66">
    <cfRule type="cellIs" dxfId="5" priority="6" stopIfTrue="1" operator="lessThan">
      <formula>0</formula>
    </cfRule>
  </conditionalFormatting>
  <conditionalFormatting sqref="K66 H66:I66">
    <cfRule type="cellIs" dxfId="4" priority="5" stopIfTrue="1" operator="lessThan">
      <formula>0</formula>
    </cfRule>
  </conditionalFormatting>
  <conditionalFormatting sqref="K66 H66:I66">
    <cfRule type="cellIs" dxfId="3" priority="4" stopIfTrue="1" operator="lessThan">
      <formula>0</formula>
    </cfRule>
  </conditionalFormatting>
  <conditionalFormatting sqref="K66 H66:I66">
    <cfRule type="cellIs" dxfId="2" priority="3" stopIfTrue="1" operator="lessThan">
      <formula>0</formula>
    </cfRule>
  </conditionalFormatting>
  <conditionalFormatting sqref="K66 H66:I66">
    <cfRule type="cellIs" dxfId="1" priority="2" stopIfTrue="1" operator="lessThan">
      <formula>0</formula>
    </cfRule>
  </conditionalFormatting>
  <conditionalFormatting sqref="K62:K65 H62:I65">
    <cfRule type="cellIs" dxfId="0" priority="1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1" manualBreakCount="1">
    <brk id="76" max="2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2018</vt:lpstr>
      <vt:lpstr>'Aktiefonder 2018'!Utskriftsområde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Pettersson</cp:lastModifiedBy>
  <cp:lastPrinted>2018-08-13T13:45:25Z</cp:lastPrinted>
  <dcterms:created xsi:type="dcterms:W3CDTF">2010-02-10T19:23:47Z</dcterms:created>
  <dcterms:modified xsi:type="dcterms:W3CDTF">2019-01-11T12:49:26Z</dcterms:modified>
</cp:coreProperties>
</file>