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87" documentId="8_{8F6207F2-72BB-4A2A-9ADD-40C87733F5DB}" xr6:coauthVersionLast="47" xr6:coauthVersionMax="47" xr10:uidLastSave="{4C8F8B1B-6EC9-41A5-9C0A-89C7B051223C}"/>
  <bookViews>
    <workbookView xWindow="-108" yWindow="-108" windowWidth="23256" windowHeight="12576" xr2:uid="{00000000-000D-0000-FFFF-FFFF00000000}"/>
  </bookViews>
  <sheets>
    <sheet name="Aktiefonder 2022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2022'!#REF!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2022'!$A$1:$W$115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1" i="1" l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T20" i="1"/>
  <c r="J20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20" i="1"/>
  <c r="H20" i="1"/>
  <c r="I20" i="1"/>
  <c r="M20" i="1"/>
  <c r="R20" i="1"/>
  <c r="S20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  <c r="O20" i="1"/>
  <c r="E20" i="1"/>
  <c r="D20" i="1"/>
  <c r="N20" i="1"/>
</calcChain>
</file>

<file path=xl/sharedStrings.xml><?xml version="1.0" encoding="utf-8"?>
<sst xmlns="http://schemas.openxmlformats.org/spreadsheetml/2006/main" count="205" uniqueCount="68">
  <si>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</si>
  <si>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</si>
  <si>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</si>
  <si>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</si>
  <si>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</si>
  <si>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</si>
  <si>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</si>
  <si>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</si>
  <si>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</si>
  <si>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</si>
  <si>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</si>
  <si>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</si>
  <si>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</si>
  <si>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</si>
  <si>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</si>
  <si>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</si>
  <si>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</si>
  <si>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</si>
  <si>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</si>
  <si>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</si>
  <si>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</si>
  <si>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</si>
  <si>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</si>
  <si>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</si>
  <si>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</si>
  <si>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</si>
  <si>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</si>
  <si>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</si>
  <si>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</si>
  <si>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</si>
  <si>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</si>
  <si>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</si>
  <si>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</si>
  <si>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</si>
  <si>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</si>
  <si>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</si>
  <si>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</si>
  <si>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</si>
  <si>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</si>
  <si>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</si>
  <si>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</si>
  <si>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</si>
  <si>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</si>
  <si>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</si>
  <si>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</si>
  <si>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</si>
  <si>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</si>
  <si>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</si>
  <si>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</si>
  <si>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</si>
  <si>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</si>
  <si>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</si>
  <si>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</si>
  <si>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</si>
  <si>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</si>
  <si>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</si>
  <si>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</si>
  <si>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</si>
  <si>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DEFINITIONER: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</si>
  <si>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</si>
  <si>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</si>
  <si>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</si>
  <si>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</si>
  <si>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</si>
  <si>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NYSPARANDE OCH FONDFÖRMÖGENHET I AKTIEFONDER EFTER PLACERINGSINRIKTNING 2022 (MSEK)</t>
  </si>
  <si>
    <t>Ryssland*</t>
  </si>
  <si>
    <t>Fondförmögenhet*</t>
  </si>
  <si>
    <t>*Rysslandsfonderna är sedan februari stängda för handel, vilket medför en svårighet att säkerställa en korrekt värdering av dessa. Värdet som redovisas i statistiken per respektive månadsskifte från och med februari kan därför vara missvisande.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</si>
</sst>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3" fontId="2" fillId="3" borderId="0" xfId="1" applyNumberFormat="1" applyFont="1" applyFill="1" applyBorder="1"/>
    <xf numFmtId="0" fontId="3" fillId="0" borderId="0" xfId="0" applyFont="1" applyAlignment="1">
      <alignment vertical="center"/>
    </xf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 xr:uid="{00000000-0005-0000-0000-000001000000}"/>
  </cellStyles>
  <dxfs count="4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tabColor indexed="22"/>
  </sheetPr>
  <dimension ref="B1:AB111"/>
  <sheetViews>
    <sheetView tabSelected="1" zoomScale="85" zoomScaleNormal="85" zoomScalePageLayoutView="90" workbookViewId="0">
      <selection activeCell="O2" sqref="O2"/>
    </sheetView>
  </sheetViews>
  <sheetFormatPr defaultColWidth="9.109375" defaultRowHeight="11.25" customHeight="1" x14ac:dyDescent="0.2"/>
  <cols>
    <col min="1" max="1" width="3" style="2" customWidth="1"/>
    <col min="2" max="2" width="9.5546875" style="2" customWidth="1"/>
    <col min="3" max="5" width="10.5546875" style="2" customWidth="1"/>
    <col min="6" max="6" width="18.44140625" style="2" customWidth="1"/>
    <col min="7" max="7" width="1.6640625" style="3" customWidth="1"/>
    <col min="8" max="10" width="10.5546875" style="2" customWidth="1"/>
    <col min="11" max="11" width="18.44140625" style="2" customWidth="1"/>
    <col min="12" max="12" width="1.6640625" style="3" customWidth="1"/>
    <col min="13" max="15" width="10.5546875" style="2" customWidth="1"/>
    <col min="16" max="16" width="18.44140625" style="2" customWidth="1"/>
    <col min="17" max="17" width="1.6640625" style="3" customWidth="1"/>
    <col min="18" max="20" width="10.5546875" style="2" customWidth="1"/>
    <col min="21" max="21" width="18.44140625" style="2" customWidth="1"/>
    <col min="22" max="22" width="2.33203125" style="2" customWidth="1"/>
    <col min="23" max="25" width="9.88671875" style="2" customWidth="1"/>
    <col min="26" max="26" width="18" style="2" customWidth="1"/>
    <col min="27" max="27" width="14.33203125" style="2" customWidth="1"/>
    <col min="28" max="28" width="12.44140625" style="2" bestFit="1" customWidth="1"/>
    <col min="29" max="16384" width="9.109375" style="2"/>
  </cols>
  <sheetData>
    <row r="1" spans="2:26" ht="5.25" customHeight="1" x14ac:dyDescent="0.2">
      <c r="B1" s="1" t="s">
        <v>0</v>
      </c>
    </row>
    <row r="2" spans="2:26" ht="15" customHeight="1" x14ac:dyDescent="0.3">
      <c r="B2" s="4" t="s">
        <v>64</v>
      </c>
      <c r="C2" s="5"/>
      <c r="D2" s="4"/>
      <c r="E2" s="5"/>
    </row>
    <row r="3" spans="2:26" ht="11.25" customHeight="1" x14ac:dyDescent="0.2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2">
      <c r="H5" s="7"/>
      <c r="K5" s="3"/>
    </row>
    <row r="6" spans="2:26" ht="14.25" customHeight="1" x14ac:dyDescent="0.25">
      <c r="B6" s="8" t="s">
        <v>2</v>
      </c>
      <c r="C6" s="71" t="s">
        <v>3</v>
      </c>
      <c r="D6" s="72"/>
      <c r="E6" s="72"/>
      <c r="F6" s="73"/>
      <c r="G6" s="9"/>
      <c r="H6" s="71" t="s">
        <v>4</v>
      </c>
      <c r="I6" s="72" t="s">
        <v>4</v>
      </c>
      <c r="J6" s="72"/>
      <c r="K6" s="73"/>
      <c r="L6" s="9"/>
      <c r="M6" s="71" t="s">
        <v>65</v>
      </c>
      <c r="N6" s="72" t="s">
        <v>5</v>
      </c>
      <c r="O6" s="72"/>
      <c r="P6" s="73"/>
      <c r="Q6" s="9"/>
      <c r="R6" s="71" t="s">
        <v>5</v>
      </c>
      <c r="S6" s="72" t="s">
        <v>5</v>
      </c>
      <c r="T6" s="72"/>
      <c r="U6" s="73"/>
      <c r="X6" s="7"/>
      <c r="Y6" s="7"/>
      <c r="Z6" s="7"/>
    </row>
    <row r="7" spans="2:26" ht="11.25" customHeight="1" x14ac:dyDescent="0.2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66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2">
      <c r="B8" s="15" t="s">
        <v>11</v>
      </c>
      <c r="C8" s="16">
        <v>17812.159199999998</v>
      </c>
      <c r="D8" s="17">
        <v>24490.699799999999</v>
      </c>
      <c r="E8" s="23">
        <v>-6678.5406000000003</v>
      </c>
      <c r="F8" s="18">
        <v>1051187.6296000001</v>
      </c>
      <c r="G8" s="19"/>
      <c r="H8" s="16">
        <v>1290.4398000000001</v>
      </c>
      <c r="I8" s="17">
        <v>2969.1828999999998</v>
      </c>
      <c r="J8" s="23">
        <v>-1678.7430999999997</v>
      </c>
      <c r="K8" s="18">
        <v>155589.14379999999</v>
      </c>
      <c r="L8" s="19"/>
      <c r="M8" s="16">
        <v>113.87</v>
      </c>
      <c r="N8" s="17">
        <v>651.77710000000002</v>
      </c>
      <c r="O8" s="23">
        <v>-537.90710000000001</v>
      </c>
      <c r="P8" s="18">
        <v>15385.008</v>
      </c>
      <c r="Q8" s="19"/>
      <c r="R8" s="16">
        <v>83.796800000000005</v>
      </c>
      <c r="S8" s="17">
        <v>343.79390000000001</v>
      </c>
      <c r="T8" s="23">
        <v>-259.99709999999999</v>
      </c>
      <c r="U8" s="18">
        <v>8836.0172999999995</v>
      </c>
      <c r="V8" s="20"/>
      <c r="X8" s="7"/>
      <c r="Y8" s="7"/>
      <c r="Z8" s="7"/>
    </row>
    <row r="9" spans="2:26" ht="11.25" customHeight="1" x14ac:dyDescent="0.2">
      <c r="B9" s="21" t="s">
        <v>12</v>
      </c>
      <c r="C9" s="22">
        <v>15186.459199999999</v>
      </c>
      <c r="D9" s="23">
        <v>22618.508999999998</v>
      </c>
      <c r="E9" s="23">
        <v>-7432.0497999999989</v>
      </c>
      <c r="F9" s="24">
        <v>962985.97140000004</v>
      </c>
      <c r="G9" s="19"/>
      <c r="H9" s="22">
        <v>1131.2651000000001</v>
      </c>
      <c r="I9" s="23">
        <v>2743.1754000000001</v>
      </c>
      <c r="J9" s="23">
        <v>-1611.9103</v>
      </c>
      <c r="K9" s="24">
        <v>146938.391</v>
      </c>
      <c r="L9" s="19"/>
      <c r="M9" s="22">
        <v>175.14340000000001</v>
      </c>
      <c r="N9" s="23">
        <v>697.6404</v>
      </c>
      <c r="O9" s="23">
        <v>-522.49699999999996</v>
      </c>
      <c r="P9" s="24">
        <v>9928.4613000000008</v>
      </c>
      <c r="Q9" s="19"/>
      <c r="R9" s="22">
        <v>62.341299999999997</v>
      </c>
      <c r="S9" s="23">
        <v>302.55759999999998</v>
      </c>
      <c r="T9" s="23">
        <v>-240.21629999999999</v>
      </c>
      <c r="U9" s="24">
        <v>6454.2933000000003</v>
      </c>
      <c r="V9" s="20"/>
      <c r="X9" s="7"/>
      <c r="Y9" s="7"/>
      <c r="Z9" s="7"/>
    </row>
    <row r="10" spans="2:26" ht="11.25" customHeight="1" x14ac:dyDescent="0.2">
      <c r="B10" s="21" t="s">
        <v>13</v>
      </c>
      <c r="C10" s="22">
        <v>21608.056400000001</v>
      </c>
      <c r="D10" s="23">
        <v>18857.176100000001</v>
      </c>
      <c r="E10" s="23">
        <v>2750.8803000000007</v>
      </c>
      <c r="F10" s="24">
        <v>990114.05619999999</v>
      </c>
      <c r="G10" s="19"/>
      <c r="H10" s="22">
        <v>1407.2345</v>
      </c>
      <c r="I10" s="23">
        <v>1965.0975000000001</v>
      </c>
      <c r="J10" s="23">
        <v>-557.86300000000006</v>
      </c>
      <c r="K10" s="24">
        <v>148708.40839999999</v>
      </c>
      <c r="L10" s="19"/>
      <c r="M10" s="22">
        <v>0</v>
      </c>
      <c r="N10" s="23">
        <v>0</v>
      </c>
      <c r="O10" s="23">
        <v>0</v>
      </c>
      <c r="P10" s="24">
        <v>9926.2098999999998</v>
      </c>
      <c r="Q10" s="19"/>
      <c r="R10" s="22">
        <v>8.0696999999999992</v>
      </c>
      <c r="S10" s="23">
        <v>96.063900000000004</v>
      </c>
      <c r="T10" s="23">
        <v>-87.994200000000006</v>
      </c>
      <c r="U10" s="24">
        <v>4362.1605</v>
      </c>
      <c r="V10" s="20"/>
    </row>
    <row r="11" spans="2:26" ht="11.25" customHeight="1" x14ac:dyDescent="0.2">
      <c r="B11" s="21" t="s">
        <v>14</v>
      </c>
      <c r="C11" s="22">
        <v>10374.7436</v>
      </c>
      <c r="D11" s="23">
        <v>9402.9691999999995</v>
      </c>
      <c r="E11" s="23">
        <v>971.77440000000024</v>
      </c>
      <c r="F11" s="24">
        <v>948653.70719999995</v>
      </c>
      <c r="G11" s="19"/>
      <c r="H11" s="22">
        <v>1067.5909999999999</v>
      </c>
      <c r="I11" s="23">
        <v>1189.9278999999999</v>
      </c>
      <c r="J11" s="23">
        <v>-122.33690000000001</v>
      </c>
      <c r="K11" s="24">
        <v>143584.0808</v>
      </c>
      <c r="L11" s="19"/>
      <c r="M11" s="22">
        <v>0</v>
      </c>
      <c r="N11" s="23">
        <v>0</v>
      </c>
      <c r="O11" s="23">
        <v>0</v>
      </c>
      <c r="P11" s="24">
        <v>9925.3209000000006</v>
      </c>
      <c r="Q11" s="19"/>
      <c r="R11" s="22">
        <v>5.9</v>
      </c>
      <c r="S11" s="23">
        <v>68.523099999999999</v>
      </c>
      <c r="T11" s="23">
        <v>-62.623100000000001</v>
      </c>
      <c r="U11" s="24">
        <v>4062.7345999999998</v>
      </c>
      <c r="V11" s="20"/>
      <c r="X11" s="7"/>
      <c r="Y11" s="7"/>
      <c r="Z11" s="7"/>
    </row>
    <row r="12" spans="2:26" ht="11.25" customHeight="1" x14ac:dyDescent="0.2">
      <c r="B12" s="21" t="s">
        <v>15</v>
      </c>
      <c r="C12" s="22">
        <v>14241.874599999999</v>
      </c>
      <c r="D12" s="23">
        <v>13616.9473</v>
      </c>
      <c r="E12" s="23">
        <v>624.92729999999938</v>
      </c>
      <c r="F12" s="24">
        <v>936520.96829999995</v>
      </c>
      <c r="G12" s="19"/>
      <c r="H12" s="22">
        <v>939.18290000000002</v>
      </c>
      <c r="I12" s="23">
        <v>1292.3715</v>
      </c>
      <c r="J12" s="23">
        <v>-353.18859999999995</v>
      </c>
      <c r="K12" s="24">
        <v>142443.57569999999</v>
      </c>
      <c r="L12" s="19"/>
      <c r="M12" s="22">
        <v>0</v>
      </c>
      <c r="N12" s="23">
        <v>1.577</v>
      </c>
      <c r="O12" s="23">
        <v>-1.577</v>
      </c>
      <c r="P12" s="24">
        <v>9898.5957999999991</v>
      </c>
      <c r="Q12" s="19"/>
      <c r="R12" s="22">
        <v>1</v>
      </c>
      <c r="S12" s="23">
        <v>52.048999999999999</v>
      </c>
      <c r="T12" s="23">
        <v>-51.048999999999999</v>
      </c>
      <c r="U12" s="24">
        <v>3888.4313000000002</v>
      </c>
      <c r="V12" s="20"/>
      <c r="X12" s="7"/>
      <c r="Y12" s="7"/>
      <c r="Z12" s="7"/>
    </row>
    <row r="13" spans="2:26" ht="11.25" customHeight="1" x14ac:dyDescent="0.2">
      <c r="B13" s="21" t="s">
        <v>16</v>
      </c>
      <c r="C13" s="22">
        <v>11602.132100000001</v>
      </c>
      <c r="D13" s="23">
        <v>15102.421399999999</v>
      </c>
      <c r="E13" s="23">
        <v>-3500.2892999999985</v>
      </c>
      <c r="F13" s="24">
        <v>820592.31869999995</v>
      </c>
      <c r="G13" s="19"/>
      <c r="H13" s="22">
        <v>639.42319999999995</v>
      </c>
      <c r="I13" s="23">
        <v>1591.5046</v>
      </c>
      <c r="J13" s="23">
        <v>-952.08140000000003</v>
      </c>
      <c r="K13" s="24">
        <v>127468.8078</v>
      </c>
      <c r="L13" s="19"/>
      <c r="M13" s="22">
        <v>0</v>
      </c>
      <c r="N13" s="23">
        <v>0</v>
      </c>
      <c r="O13" s="23">
        <v>0</v>
      </c>
      <c r="P13" s="24">
        <v>4467.1809000000003</v>
      </c>
      <c r="Q13" s="19"/>
      <c r="R13" s="22">
        <v>0.64</v>
      </c>
      <c r="S13" s="23">
        <v>99.952500000000001</v>
      </c>
      <c r="T13" s="23">
        <v>-99.3125</v>
      </c>
      <c r="U13" s="24">
        <v>3589.5616</v>
      </c>
      <c r="V13" s="20"/>
    </row>
    <row r="14" spans="2:26" ht="11.25" customHeight="1" x14ac:dyDescent="0.2">
      <c r="B14" s="21" t="s">
        <v>17</v>
      </c>
      <c r="C14" s="22">
        <v>9037.8613999999998</v>
      </c>
      <c r="D14" s="23">
        <v>5838.4107999999997</v>
      </c>
      <c r="E14" s="23">
        <v>3199.4506000000001</v>
      </c>
      <c r="F14" s="24">
        <v>916967.49589999998</v>
      </c>
      <c r="G14" s="19"/>
      <c r="H14" s="22">
        <v>632.00739999999996</v>
      </c>
      <c r="I14" s="23">
        <v>663.69550000000004</v>
      </c>
      <c r="J14" s="23">
        <v>-31.688100000000077</v>
      </c>
      <c r="K14" s="24">
        <v>138667.7304</v>
      </c>
      <c r="L14" s="19"/>
      <c r="M14" s="22">
        <v>0</v>
      </c>
      <c r="N14" s="23">
        <v>0</v>
      </c>
      <c r="O14" s="23">
        <v>0</v>
      </c>
      <c r="P14" s="24">
        <v>4463.4862999999996</v>
      </c>
      <c r="Q14" s="19"/>
      <c r="R14" s="22">
        <v>1.5</v>
      </c>
      <c r="S14" s="23">
        <v>15.311999999999999</v>
      </c>
      <c r="T14" s="23">
        <v>-13.811999999999999</v>
      </c>
      <c r="U14" s="24">
        <v>3515.5005999999998</v>
      </c>
      <c r="V14" s="20"/>
      <c r="X14" s="7"/>
      <c r="Y14" s="7"/>
      <c r="Z14" s="7"/>
    </row>
    <row r="15" spans="2:26" ht="11.25" customHeight="1" x14ac:dyDescent="0.2">
      <c r="B15" s="21" t="s">
        <v>18</v>
      </c>
      <c r="C15" s="22">
        <v>10254.0982</v>
      </c>
      <c r="D15" s="23">
        <v>11515.7636</v>
      </c>
      <c r="E15" s="23">
        <v>-1261.6653999999999</v>
      </c>
      <c r="F15" s="24">
        <v>852913.4</v>
      </c>
      <c r="G15" s="19"/>
      <c r="H15" s="22">
        <v>630.17219999999998</v>
      </c>
      <c r="I15" s="23">
        <v>1040.4272000000001</v>
      </c>
      <c r="J15" s="23">
        <v>-410.25500000000011</v>
      </c>
      <c r="K15" s="24">
        <v>131441.3241</v>
      </c>
      <c r="L15" s="19"/>
      <c r="M15" s="22">
        <v>0</v>
      </c>
      <c r="N15" s="23">
        <v>14.17</v>
      </c>
      <c r="O15" s="23">
        <v>-14.17</v>
      </c>
      <c r="P15" s="24">
        <v>4537.6616000000004</v>
      </c>
      <c r="Q15" s="19"/>
      <c r="R15" s="22">
        <v>1.3</v>
      </c>
      <c r="S15" s="23">
        <v>23.936499999999999</v>
      </c>
      <c r="T15" s="23">
        <v>-22.636499999999998</v>
      </c>
      <c r="U15" s="24">
        <v>3621.3582999999999</v>
      </c>
      <c r="V15" s="20"/>
    </row>
    <row r="16" spans="2:26" ht="11.25" customHeight="1" x14ac:dyDescent="0.2">
      <c r="B16" s="21" t="s">
        <v>19</v>
      </c>
      <c r="C16" s="22">
        <v>16306.6926</v>
      </c>
      <c r="D16" s="23">
        <v>14452.7613</v>
      </c>
      <c r="E16" s="23">
        <v>1853.9313000000002</v>
      </c>
      <c r="F16" s="24">
        <v>780069.02949999995</v>
      </c>
      <c r="G16" s="19"/>
      <c r="H16" s="22">
        <v>665.2251</v>
      </c>
      <c r="I16" s="23">
        <v>1450.1581000000001</v>
      </c>
      <c r="J16" s="23">
        <v>-784.93300000000011</v>
      </c>
      <c r="K16" s="24">
        <v>115768.2876</v>
      </c>
      <c r="L16" s="19"/>
      <c r="M16" s="22">
        <v>0</v>
      </c>
      <c r="N16" s="23">
        <v>0</v>
      </c>
      <c r="O16" s="23">
        <v>0</v>
      </c>
      <c r="P16" s="24">
        <v>2027.5025000000001</v>
      </c>
      <c r="Q16" s="19"/>
      <c r="R16" s="22">
        <v>0.6</v>
      </c>
      <c r="S16" s="23">
        <v>21.295400000000001</v>
      </c>
      <c r="T16" s="23">
        <v>-20.695399999999999</v>
      </c>
      <c r="U16" s="24">
        <v>3024.4955</v>
      </c>
      <c r="V16" s="20"/>
      <c r="X16" s="7"/>
      <c r="Y16" s="7"/>
      <c r="Z16" s="7"/>
    </row>
    <row r="17" spans="2:27" ht="11.25" customHeight="1" x14ac:dyDescent="0.2">
      <c r="B17" s="21" t="s">
        <v>20</v>
      </c>
      <c r="C17" s="22">
        <v>12782.206899999999</v>
      </c>
      <c r="D17" s="23">
        <v>10708.5345</v>
      </c>
      <c r="E17" s="23">
        <v>2073.6723999999995</v>
      </c>
      <c r="F17" s="24">
        <v>833836.52359999996</v>
      </c>
      <c r="G17" s="19"/>
      <c r="H17" s="22">
        <v>667.12580000000003</v>
      </c>
      <c r="I17" s="23">
        <v>990.06949999999995</v>
      </c>
      <c r="J17" s="23">
        <v>-322.94369999999992</v>
      </c>
      <c r="K17" s="24">
        <v>112299.52559999999</v>
      </c>
      <c r="L17" s="19"/>
      <c r="M17" s="22">
        <v>0.73129999999999995</v>
      </c>
      <c r="N17" s="23">
        <v>0.73129999999999995</v>
      </c>
      <c r="O17" s="23">
        <v>0</v>
      </c>
      <c r="P17" s="24">
        <v>2043.3771999999999</v>
      </c>
      <c r="Q17" s="19"/>
      <c r="R17" s="22">
        <v>2.9569999999999999</v>
      </c>
      <c r="S17" s="23">
        <v>25.135100000000001</v>
      </c>
      <c r="T17" s="23">
        <v>-22.178100000000001</v>
      </c>
      <c r="U17" s="24">
        <v>3290.6849000000002</v>
      </c>
      <c r="V17" s="20"/>
      <c r="X17" s="7"/>
      <c r="Y17" s="7"/>
      <c r="Z17" s="7"/>
    </row>
    <row r="18" spans="2:27" ht="11.25" customHeight="1" x14ac:dyDescent="0.2">
      <c r="B18" s="21" t="s">
        <v>21</v>
      </c>
      <c r="C18" s="22">
        <v>16220.148999999999</v>
      </c>
      <c r="D18" s="23">
        <v>14528.931200000001</v>
      </c>
      <c r="E18" s="23">
        <v>1691.2177999999985</v>
      </c>
      <c r="F18" s="24">
        <v>895777.79410000006</v>
      </c>
      <c r="G18" s="19"/>
      <c r="H18" s="22">
        <v>953.22339999999997</v>
      </c>
      <c r="I18" s="23">
        <v>864.53009999999995</v>
      </c>
      <c r="J18" s="23">
        <v>88.693300000000022</v>
      </c>
      <c r="K18" s="24">
        <v>119215.1933</v>
      </c>
      <c r="L18" s="19"/>
      <c r="M18" s="22">
        <v>3.7600000000000001E-2</v>
      </c>
      <c r="N18" s="23">
        <v>3.7600000000000001E-2</v>
      </c>
      <c r="O18" s="23">
        <v>0</v>
      </c>
      <c r="P18" s="24">
        <v>2043.3715999999999</v>
      </c>
      <c r="Q18" s="19"/>
      <c r="R18" s="22">
        <v>1.4293</v>
      </c>
      <c r="S18" s="23">
        <v>27.633600000000001</v>
      </c>
      <c r="T18" s="23">
        <v>-26.2043</v>
      </c>
      <c r="U18" s="24">
        <v>3566.1069000000002</v>
      </c>
      <c r="V18" s="20"/>
      <c r="X18" s="7"/>
      <c r="Y18" s="7"/>
      <c r="Z18" s="7"/>
    </row>
    <row r="19" spans="2:27" ht="11.25" customHeight="1" x14ac:dyDescent="0.2">
      <c r="B19" s="21" t="s">
        <v>22</v>
      </c>
      <c r="C19" s="22">
        <v>16875.850399999999</v>
      </c>
      <c r="D19" s="23">
        <v>12052.243</v>
      </c>
      <c r="E19" s="23">
        <v>4823.607399999999</v>
      </c>
      <c r="F19" s="24">
        <v>880838.09739999997</v>
      </c>
      <c r="G19" s="19"/>
      <c r="H19" s="22">
        <v>974.0625</v>
      </c>
      <c r="I19" s="23">
        <v>1229.7216000000001</v>
      </c>
      <c r="J19" s="23">
        <v>-255.65910000000008</v>
      </c>
      <c r="K19" s="24">
        <v>118958.6952</v>
      </c>
      <c r="L19" s="19"/>
      <c r="M19" s="22">
        <v>0</v>
      </c>
      <c r="N19" s="23">
        <v>0</v>
      </c>
      <c r="O19" s="23">
        <v>0</v>
      </c>
      <c r="P19" s="24">
        <v>1619.4576999999999</v>
      </c>
      <c r="Q19" s="19"/>
      <c r="R19" s="22">
        <v>7.2464000000000004</v>
      </c>
      <c r="S19" s="23">
        <v>34.773400000000002</v>
      </c>
      <c r="T19" s="23">
        <v>-27.527000000000001</v>
      </c>
      <c r="U19" s="24">
        <v>3567.8714</v>
      </c>
      <c r="V19" s="20"/>
      <c r="X19" s="7"/>
      <c r="Y19" s="7"/>
      <c r="Z19" s="7"/>
    </row>
    <row r="20" spans="2:27" ht="15" customHeight="1" x14ac:dyDescent="0.2">
      <c r="B20" s="10" t="s">
        <v>23</v>
      </c>
      <c r="C20" s="25">
        <f>SUM(C8:C19)</f>
        <v>172302.2836</v>
      </c>
      <c r="D20" s="26">
        <f>SUM(D8:D19)</f>
        <v>173185.36719999998</v>
      </c>
      <c r="E20" s="26">
        <f>SUM(E8:E19)</f>
        <v>-883.08359999999993</v>
      </c>
      <c r="F20" s="27"/>
      <c r="G20" s="28"/>
      <c r="H20" s="25">
        <f>SUM(H8:H19)</f>
        <v>10996.9529</v>
      </c>
      <c r="I20" s="26">
        <f>SUM(I8:I19)</f>
        <v>17989.861800000002</v>
      </c>
      <c r="J20" s="26">
        <f>SUM(J8:J19)</f>
        <v>-6992.9089000000004</v>
      </c>
      <c r="K20" s="27"/>
      <c r="L20" s="28"/>
      <c r="M20" s="25">
        <f>SUM(M8:M19)</f>
        <v>289.78230000000002</v>
      </c>
      <c r="N20" s="26">
        <f>SUM(N8:N19)</f>
        <v>1365.9334000000001</v>
      </c>
      <c r="O20" s="26">
        <f>SUM(O8:O19)</f>
        <v>-1076.1511</v>
      </c>
      <c r="P20" s="27"/>
      <c r="Q20" s="28"/>
      <c r="R20" s="25">
        <f>SUM(R8:R19)</f>
        <v>176.78050000000002</v>
      </c>
      <c r="S20" s="26">
        <f>SUM(S8:S19)</f>
        <v>1111.0259999999998</v>
      </c>
      <c r="T20" s="26">
        <f>SUM(T8:T19)</f>
        <v>-934.24549999999988</v>
      </c>
      <c r="U20" s="27"/>
      <c r="V20" s="20"/>
    </row>
    <row r="21" spans="2:27" ht="11.25" customHeight="1" x14ac:dyDescent="0.2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3">
      <c r="B22" s="6" t="s">
        <v>61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2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5">
      <c r="B24" s="8" t="s">
        <v>2</v>
      </c>
      <c r="C24" s="71" t="s">
        <v>6</v>
      </c>
      <c r="D24" s="72" t="s">
        <v>25</v>
      </c>
      <c r="E24" s="72"/>
      <c r="F24" s="73"/>
      <c r="G24" s="9"/>
      <c r="H24" s="71" t="s">
        <v>32</v>
      </c>
      <c r="I24" s="72" t="s">
        <v>25</v>
      </c>
      <c r="J24" s="72"/>
      <c r="K24" s="73"/>
      <c r="L24" s="9"/>
      <c r="M24" s="71" t="s">
        <v>33</v>
      </c>
      <c r="N24" s="72" t="s">
        <v>25</v>
      </c>
      <c r="O24" s="72"/>
      <c r="P24" s="73"/>
      <c r="Q24" s="9"/>
      <c r="R24" s="71" t="s">
        <v>34</v>
      </c>
      <c r="S24" s="72" t="s">
        <v>25</v>
      </c>
      <c r="T24" s="72"/>
      <c r="U24" s="73"/>
      <c r="W24" s="29"/>
      <c r="Y24" s="37"/>
      <c r="Z24" s="38"/>
      <c r="AA24" s="36"/>
    </row>
    <row r="25" spans="2:27" ht="11.25" customHeight="1" x14ac:dyDescent="0.2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2">
      <c r="B26" s="15" t="s">
        <v>11</v>
      </c>
      <c r="C26" s="16">
        <v>2295.4535000000001</v>
      </c>
      <c r="D26" s="17">
        <v>2337.1082999999999</v>
      </c>
      <c r="E26" s="23">
        <v>-41.654799999999796</v>
      </c>
      <c r="F26" s="18">
        <v>132091.7591</v>
      </c>
      <c r="G26" s="19"/>
      <c r="H26" s="16">
        <v>17165.794399999999</v>
      </c>
      <c r="I26" s="17">
        <v>14792.1217</v>
      </c>
      <c r="J26" s="23">
        <v>2373.6726999999992</v>
      </c>
      <c r="K26" s="18">
        <v>1870591.7257999999</v>
      </c>
      <c r="L26" s="19"/>
      <c r="M26" s="16">
        <v>908.62649999999996</v>
      </c>
      <c r="N26" s="17">
        <v>2521.5158999999999</v>
      </c>
      <c r="O26" s="23">
        <v>-1612.8894</v>
      </c>
      <c r="P26" s="18">
        <v>357373.6985</v>
      </c>
      <c r="Q26" s="19"/>
      <c r="R26" s="16">
        <v>4705.3008</v>
      </c>
      <c r="S26" s="17">
        <v>5596.8163000000004</v>
      </c>
      <c r="T26" s="23">
        <v>-891.51550000000043</v>
      </c>
      <c r="U26" s="18">
        <v>208061.4057</v>
      </c>
      <c r="W26" s="40"/>
      <c r="X26" s="31"/>
      <c r="Y26" s="31"/>
      <c r="Z26" s="31"/>
      <c r="AA26" s="31"/>
    </row>
    <row r="27" spans="2:27" ht="11.25" customHeight="1" x14ac:dyDescent="0.2">
      <c r="B27" s="21" t="s">
        <v>12</v>
      </c>
      <c r="C27" s="22">
        <v>2389.9861999999998</v>
      </c>
      <c r="D27" s="23">
        <v>3372.6732000000002</v>
      </c>
      <c r="E27" s="23">
        <v>-982.68700000000035</v>
      </c>
      <c r="F27" s="24">
        <v>126373.33349999999</v>
      </c>
      <c r="G27" s="19"/>
      <c r="H27" s="22">
        <v>15495.0034</v>
      </c>
      <c r="I27" s="23">
        <v>15080.49</v>
      </c>
      <c r="J27" s="23">
        <v>414.51339999999982</v>
      </c>
      <c r="K27" s="24">
        <v>1845112.7546000001</v>
      </c>
      <c r="L27" s="19"/>
      <c r="M27" s="22">
        <v>641.45659999999998</v>
      </c>
      <c r="N27" s="23">
        <v>2238.5032999999999</v>
      </c>
      <c r="O27" s="23">
        <v>-1597.0466999999999</v>
      </c>
      <c r="P27" s="24">
        <v>337444.00459999999</v>
      </c>
      <c r="Q27" s="19"/>
      <c r="R27" s="22">
        <v>3592.5900999999999</v>
      </c>
      <c r="S27" s="23">
        <v>6592.5275000000001</v>
      </c>
      <c r="T27" s="23">
        <v>-2999.9374000000003</v>
      </c>
      <c r="U27" s="24">
        <v>202688.26869999999</v>
      </c>
      <c r="W27" s="40"/>
      <c r="X27" s="31"/>
      <c r="Y27" s="31"/>
      <c r="Z27" s="31"/>
      <c r="AA27" s="31"/>
    </row>
    <row r="28" spans="2:27" ht="11.25" customHeight="1" x14ac:dyDescent="0.2">
      <c r="B28" s="21" t="s">
        <v>13</v>
      </c>
      <c r="C28" s="22">
        <v>1642.2865999999999</v>
      </c>
      <c r="D28" s="23">
        <v>3433.2887000000001</v>
      </c>
      <c r="E28" s="23">
        <v>-1791.0021000000002</v>
      </c>
      <c r="F28" s="24">
        <v>123110.65489999999</v>
      </c>
      <c r="G28" s="19"/>
      <c r="H28" s="22">
        <v>16108.987300000001</v>
      </c>
      <c r="I28" s="23">
        <v>16288.0733</v>
      </c>
      <c r="J28" s="23">
        <v>-179.08599999999933</v>
      </c>
      <c r="K28" s="24">
        <v>1871700.5386999999</v>
      </c>
      <c r="L28" s="19"/>
      <c r="M28" s="22">
        <v>698.90679999999998</v>
      </c>
      <c r="N28" s="23">
        <v>1487.9888000000001</v>
      </c>
      <c r="O28" s="23">
        <v>-789.08200000000011</v>
      </c>
      <c r="P28" s="24">
        <v>342877.05310000002</v>
      </c>
      <c r="Q28" s="19"/>
      <c r="R28" s="22">
        <v>10799.8716</v>
      </c>
      <c r="S28" s="23">
        <v>12888.1849</v>
      </c>
      <c r="T28" s="23">
        <v>-2088.3132999999998</v>
      </c>
      <c r="U28" s="24">
        <v>204971.77350000001</v>
      </c>
      <c r="W28" s="40"/>
      <c r="X28" s="31"/>
      <c r="Y28" s="31"/>
      <c r="Z28" s="31"/>
      <c r="AA28" s="31"/>
    </row>
    <row r="29" spans="2:27" ht="11.25" customHeight="1" x14ac:dyDescent="0.2">
      <c r="B29" s="21" t="s">
        <v>14</v>
      </c>
      <c r="C29" s="22">
        <v>1270.1378</v>
      </c>
      <c r="D29" s="23">
        <v>3126.9735000000001</v>
      </c>
      <c r="E29" s="23">
        <v>-1856.8357000000001</v>
      </c>
      <c r="F29" s="24">
        <v>118126.2741</v>
      </c>
      <c r="G29" s="19"/>
      <c r="H29" s="22">
        <v>13716.1332</v>
      </c>
      <c r="I29" s="23">
        <v>10295.953100000001</v>
      </c>
      <c r="J29" s="23">
        <v>3420.1800999999996</v>
      </c>
      <c r="K29" s="24">
        <v>1808266.3219000001</v>
      </c>
      <c r="L29" s="19"/>
      <c r="M29" s="22">
        <v>986.92669999999998</v>
      </c>
      <c r="N29" s="23">
        <v>1677.7418</v>
      </c>
      <c r="O29" s="23">
        <v>-690.81510000000003</v>
      </c>
      <c r="P29" s="24">
        <v>329907.97480000003</v>
      </c>
      <c r="Q29" s="19"/>
      <c r="R29" s="22">
        <v>3287.9638</v>
      </c>
      <c r="S29" s="23">
        <v>2079.1967</v>
      </c>
      <c r="T29" s="23">
        <v>1208.7671</v>
      </c>
      <c r="U29" s="24">
        <v>198332.40849999999</v>
      </c>
      <c r="W29" s="40"/>
      <c r="X29" s="31"/>
      <c r="Y29" s="31"/>
      <c r="Z29" s="31"/>
      <c r="AA29" s="31"/>
    </row>
    <row r="30" spans="2:27" ht="11.25" customHeight="1" x14ac:dyDescent="0.2">
      <c r="B30" s="21" t="s">
        <v>15</v>
      </c>
      <c r="C30" s="22">
        <v>1896.4061999999999</v>
      </c>
      <c r="D30" s="23">
        <v>2670.8654999999999</v>
      </c>
      <c r="E30" s="23">
        <v>-774.45929999999998</v>
      </c>
      <c r="F30" s="24">
        <v>117348.2084</v>
      </c>
      <c r="G30" s="19"/>
      <c r="H30" s="22">
        <v>17235.318200000002</v>
      </c>
      <c r="I30" s="23">
        <v>13275.1428</v>
      </c>
      <c r="J30" s="23">
        <v>3960.1754000000019</v>
      </c>
      <c r="K30" s="24">
        <v>1796634.1802000001</v>
      </c>
      <c r="L30" s="19"/>
      <c r="M30" s="22">
        <v>1444.3152</v>
      </c>
      <c r="N30" s="23">
        <v>1358.8768</v>
      </c>
      <c r="O30" s="23">
        <v>85.438400000000001</v>
      </c>
      <c r="P30" s="24">
        <v>325189.7083</v>
      </c>
      <c r="Q30" s="19"/>
      <c r="R30" s="22">
        <v>3292.7343000000001</v>
      </c>
      <c r="S30" s="23">
        <v>3930.9566</v>
      </c>
      <c r="T30" s="23">
        <v>-638.2222999999999</v>
      </c>
      <c r="U30" s="24">
        <v>191536.83009999999</v>
      </c>
      <c r="W30" s="40"/>
      <c r="X30" s="31"/>
      <c r="Y30" s="31"/>
      <c r="Z30" s="31"/>
      <c r="AA30" s="31"/>
    </row>
    <row r="31" spans="2:27" ht="11.25" customHeight="1" x14ac:dyDescent="0.2">
      <c r="B31" s="21" t="s">
        <v>16</v>
      </c>
      <c r="C31" s="22">
        <v>1057.2998</v>
      </c>
      <c r="D31" s="23">
        <v>2383.5601999999999</v>
      </c>
      <c r="E31" s="23">
        <v>-1326.2603999999999</v>
      </c>
      <c r="F31" s="24">
        <v>108621.33990000001</v>
      </c>
      <c r="G31" s="19"/>
      <c r="H31" s="22">
        <v>14084.8837</v>
      </c>
      <c r="I31" s="23">
        <v>12127.890100000001</v>
      </c>
      <c r="J31" s="23">
        <v>1956.9935999999998</v>
      </c>
      <c r="K31" s="24">
        <v>1721534.3713</v>
      </c>
      <c r="L31" s="19"/>
      <c r="M31" s="22">
        <v>555.88589999999999</v>
      </c>
      <c r="N31" s="23">
        <v>1162.2065</v>
      </c>
      <c r="O31" s="23">
        <v>-606.32060000000001</v>
      </c>
      <c r="P31" s="24">
        <v>300190.522</v>
      </c>
      <c r="Q31" s="19"/>
      <c r="R31" s="22">
        <v>3569.7102</v>
      </c>
      <c r="S31" s="23">
        <v>5080.1701999999996</v>
      </c>
      <c r="T31" s="23">
        <v>-1510.4599999999996</v>
      </c>
      <c r="U31" s="24">
        <v>185011.12</v>
      </c>
      <c r="W31" s="40"/>
      <c r="X31" s="31"/>
      <c r="Y31" s="31"/>
      <c r="Z31" s="31"/>
      <c r="AA31" s="31"/>
    </row>
    <row r="32" spans="2:27" ht="11.25" customHeight="1" x14ac:dyDescent="0.2">
      <c r="B32" s="21" t="s">
        <v>17</v>
      </c>
      <c r="C32" s="22">
        <v>982.31200000000001</v>
      </c>
      <c r="D32" s="23">
        <v>829.14829999999995</v>
      </c>
      <c r="E32" s="23">
        <v>153.16370000000006</v>
      </c>
      <c r="F32" s="24">
        <v>113917.7142</v>
      </c>
      <c r="G32" s="19"/>
      <c r="H32" s="22">
        <v>10991.9566</v>
      </c>
      <c r="I32" s="23">
        <v>10011.078799999999</v>
      </c>
      <c r="J32" s="23">
        <v>980.87780000000021</v>
      </c>
      <c r="K32" s="24">
        <v>1831587.4007000001</v>
      </c>
      <c r="L32" s="19"/>
      <c r="M32" s="22">
        <v>584.50559999999996</v>
      </c>
      <c r="N32" s="23">
        <v>948.6576</v>
      </c>
      <c r="O32" s="23">
        <v>-364.15200000000004</v>
      </c>
      <c r="P32" s="24">
        <v>326269.2268</v>
      </c>
      <c r="Q32" s="19"/>
      <c r="R32" s="22">
        <v>2010.9038</v>
      </c>
      <c r="S32" s="23">
        <v>2103.2905000000001</v>
      </c>
      <c r="T32" s="23">
        <v>-92.386700000000019</v>
      </c>
      <c r="U32" s="24">
        <v>197088.24979999999</v>
      </c>
      <c r="W32" s="40"/>
      <c r="X32" s="31"/>
      <c r="Y32" s="31"/>
      <c r="Z32" s="31"/>
      <c r="AA32" s="31"/>
    </row>
    <row r="33" spans="2:27" ht="11.25" customHeight="1" x14ac:dyDescent="0.2">
      <c r="B33" s="21" t="s">
        <v>18</v>
      </c>
      <c r="C33" s="22">
        <v>891.85260000000005</v>
      </c>
      <c r="D33" s="23">
        <v>1357.2352000000001</v>
      </c>
      <c r="E33" s="23">
        <v>-465.38260000000002</v>
      </c>
      <c r="F33" s="24">
        <v>110154.5364</v>
      </c>
      <c r="G33" s="19"/>
      <c r="H33" s="22">
        <v>13823.0826</v>
      </c>
      <c r="I33" s="23">
        <v>11936.4187</v>
      </c>
      <c r="J33" s="23">
        <v>1886.6638999999996</v>
      </c>
      <c r="K33" s="24">
        <v>1839531.9722</v>
      </c>
      <c r="L33" s="19"/>
      <c r="M33" s="22">
        <v>583.53449999999998</v>
      </c>
      <c r="N33" s="23">
        <v>1095.6819</v>
      </c>
      <c r="O33" s="23">
        <v>-512.14740000000006</v>
      </c>
      <c r="P33" s="24">
        <v>320307.71000000002</v>
      </c>
      <c r="Q33" s="19"/>
      <c r="R33" s="22">
        <v>2880.7573000000002</v>
      </c>
      <c r="S33" s="23">
        <v>2890.1293999999998</v>
      </c>
      <c r="T33" s="23">
        <v>-9.3720999999995911</v>
      </c>
      <c r="U33" s="24">
        <v>200376.13519999999</v>
      </c>
      <c r="W33" s="40"/>
      <c r="X33" s="31"/>
      <c r="Y33" s="31"/>
      <c r="Z33" s="31"/>
      <c r="AA33" s="31"/>
    </row>
    <row r="34" spans="2:27" ht="11.25" customHeight="1" x14ac:dyDescent="0.2">
      <c r="B34" s="21" t="s">
        <v>19</v>
      </c>
      <c r="C34" s="22">
        <v>1001.1171000000001</v>
      </c>
      <c r="D34" s="23">
        <v>3035.5776000000001</v>
      </c>
      <c r="E34" s="23">
        <v>-2034.4605000000001</v>
      </c>
      <c r="F34" s="24">
        <v>100629.2473</v>
      </c>
      <c r="G34" s="19"/>
      <c r="H34" s="22">
        <v>15449.8734</v>
      </c>
      <c r="I34" s="23">
        <v>18729.530200000001</v>
      </c>
      <c r="J34" s="23">
        <v>-3279.6568000000007</v>
      </c>
      <c r="K34" s="24">
        <v>1719472.0677</v>
      </c>
      <c r="L34" s="19"/>
      <c r="M34" s="22">
        <v>540.23220000000003</v>
      </c>
      <c r="N34" s="23">
        <v>1263.1844000000001</v>
      </c>
      <c r="O34" s="23">
        <v>-722.95220000000006</v>
      </c>
      <c r="P34" s="24">
        <v>297957.96539999999</v>
      </c>
      <c r="Q34" s="19"/>
      <c r="R34" s="22">
        <v>5457.5429000000004</v>
      </c>
      <c r="S34" s="23">
        <v>5705.8140999999996</v>
      </c>
      <c r="T34" s="23">
        <v>-248.27119999999923</v>
      </c>
      <c r="U34" s="24">
        <v>189966.86350000001</v>
      </c>
      <c r="W34" s="40"/>
      <c r="X34" s="31"/>
      <c r="Y34" s="31"/>
      <c r="Z34" s="31"/>
      <c r="AA34" s="31"/>
    </row>
    <row r="35" spans="2:27" ht="11.25" customHeight="1" x14ac:dyDescent="0.2">
      <c r="B35" s="21" t="s">
        <v>20</v>
      </c>
      <c r="C35" s="22">
        <v>822.24789999999996</v>
      </c>
      <c r="D35" s="23">
        <v>1668.5038</v>
      </c>
      <c r="E35" s="23">
        <v>-846.2559</v>
      </c>
      <c r="F35" s="24">
        <v>106192.78810000001</v>
      </c>
      <c r="G35" s="19"/>
      <c r="H35" s="22">
        <v>12766.320599999999</v>
      </c>
      <c r="I35" s="23">
        <v>15496.865400000001</v>
      </c>
      <c r="J35" s="23">
        <v>-2730.5448000000015</v>
      </c>
      <c r="K35" s="24">
        <v>1796053.8395</v>
      </c>
      <c r="L35" s="19"/>
      <c r="M35" s="22">
        <v>717.82899999999995</v>
      </c>
      <c r="N35" s="23">
        <v>1356.4051999999999</v>
      </c>
      <c r="O35" s="23">
        <v>-638.57619999999997</v>
      </c>
      <c r="P35" s="24">
        <v>312388.37599999999</v>
      </c>
      <c r="Q35" s="19"/>
      <c r="R35" s="22">
        <v>8149.4197999999997</v>
      </c>
      <c r="S35" s="23">
        <v>2337.1246999999998</v>
      </c>
      <c r="T35" s="23">
        <v>5812.2950999999994</v>
      </c>
      <c r="U35" s="24">
        <v>205967.60550000001</v>
      </c>
      <c r="W35" s="40"/>
      <c r="X35" s="31"/>
      <c r="Y35" s="31"/>
      <c r="Z35" s="31"/>
      <c r="AA35" s="31"/>
    </row>
    <row r="36" spans="2:27" ht="11.25" customHeight="1" x14ac:dyDescent="0.2">
      <c r="B36" s="21" t="s">
        <v>21</v>
      </c>
      <c r="C36" s="22">
        <v>2853.4032999999999</v>
      </c>
      <c r="D36" s="23">
        <v>1358.2126000000001</v>
      </c>
      <c r="E36" s="23">
        <v>1495.1906999999999</v>
      </c>
      <c r="F36" s="24">
        <v>115062.24159999999</v>
      </c>
      <c r="G36" s="19"/>
      <c r="H36" s="22">
        <v>19910.160899999999</v>
      </c>
      <c r="I36" s="23">
        <v>11499.293100000001</v>
      </c>
      <c r="J36" s="23">
        <v>8410.8677999999982</v>
      </c>
      <c r="K36" s="24">
        <v>1870670.9586</v>
      </c>
      <c r="L36" s="19"/>
      <c r="M36" s="22">
        <v>647.46109999999999</v>
      </c>
      <c r="N36" s="23">
        <v>1344.4166</v>
      </c>
      <c r="O36" s="23">
        <v>-696.95550000000003</v>
      </c>
      <c r="P36" s="24">
        <v>324933.66159999999</v>
      </c>
      <c r="Q36" s="19"/>
      <c r="R36" s="22">
        <v>3155.8881999999999</v>
      </c>
      <c r="S36" s="23">
        <v>5319.0568000000003</v>
      </c>
      <c r="T36" s="23">
        <v>-2163.1686000000004</v>
      </c>
      <c r="U36" s="24">
        <v>203242.19469999999</v>
      </c>
      <c r="W36" s="40"/>
      <c r="X36" s="31"/>
      <c r="Y36" s="31"/>
      <c r="Z36" s="31"/>
      <c r="AA36" s="31"/>
    </row>
    <row r="37" spans="2:27" ht="11.25" customHeight="1" x14ac:dyDescent="0.2">
      <c r="B37" s="21" t="s">
        <v>22</v>
      </c>
      <c r="C37" s="22">
        <v>2891.8587000000002</v>
      </c>
      <c r="D37" s="23">
        <v>2223.9014000000002</v>
      </c>
      <c r="E37" s="23">
        <v>667.95730000000003</v>
      </c>
      <c r="F37" s="24">
        <v>114079.3173</v>
      </c>
      <c r="G37" s="19"/>
      <c r="H37" s="22">
        <v>36396.942799999997</v>
      </c>
      <c r="I37" s="23">
        <v>9425.4418999999998</v>
      </c>
      <c r="J37" s="23">
        <v>26971.500899999999</v>
      </c>
      <c r="K37" s="24">
        <v>1802365.6910999999</v>
      </c>
      <c r="L37" s="19"/>
      <c r="M37" s="22">
        <v>1981.5044</v>
      </c>
      <c r="N37" s="23">
        <v>1220.1611</v>
      </c>
      <c r="O37" s="23">
        <v>761.3433</v>
      </c>
      <c r="P37" s="24">
        <v>314476.68920000002</v>
      </c>
      <c r="Q37" s="19"/>
      <c r="R37" s="22">
        <v>4090.8220999999999</v>
      </c>
      <c r="S37" s="23">
        <v>4073.2808</v>
      </c>
      <c r="T37" s="23">
        <v>17.541299999999865</v>
      </c>
      <c r="U37" s="24">
        <v>191196.12469999999</v>
      </c>
      <c r="W37" s="40"/>
      <c r="X37" s="31"/>
      <c r="Y37" s="31"/>
      <c r="Z37" s="31"/>
      <c r="AA37" s="31"/>
    </row>
    <row r="38" spans="2:27" ht="15.75" customHeight="1" x14ac:dyDescent="0.2">
      <c r="B38" s="10" t="s">
        <v>23</v>
      </c>
      <c r="C38" s="25">
        <f>SUM(C26:C37)</f>
        <v>19994.361700000001</v>
      </c>
      <c r="D38" s="26">
        <f>SUM(D26:D37)</f>
        <v>27797.048299999999</v>
      </c>
      <c r="E38" s="26">
        <f>SUM(E26:E37)</f>
        <v>-7802.6866000000009</v>
      </c>
      <c r="F38" s="27"/>
      <c r="G38" s="28"/>
      <c r="H38" s="25">
        <f>SUM(H26:H37)</f>
        <v>203144.4571</v>
      </c>
      <c r="I38" s="26">
        <f>SUM(I26:I37)</f>
        <v>158958.29910000003</v>
      </c>
      <c r="J38" s="26">
        <f>SUM(J26:J37)</f>
        <v>44186.157999999996</v>
      </c>
      <c r="K38" s="27"/>
      <c r="L38" s="28"/>
      <c r="M38" s="25">
        <f>SUM(M26:M37)</f>
        <v>10291.184499999999</v>
      </c>
      <c r="N38" s="26">
        <f>SUM(N26:N37)</f>
        <v>17675.339899999999</v>
      </c>
      <c r="O38" s="26">
        <f>SUM(O26:O37)</f>
        <v>-7384.1553999999996</v>
      </c>
      <c r="P38" s="27"/>
      <c r="Q38" s="28"/>
      <c r="R38" s="25">
        <f>SUM(R26:R37)</f>
        <v>54993.504900000007</v>
      </c>
      <c r="S38" s="26">
        <f>SUM(S26:S37)</f>
        <v>58596.548500000004</v>
      </c>
      <c r="T38" s="26">
        <f>SUM(T26:T37)</f>
        <v>-3603.0435999999995</v>
      </c>
      <c r="U38" s="27"/>
      <c r="W38" s="29"/>
      <c r="X38" s="30"/>
      <c r="Y38" s="30"/>
      <c r="Z38" s="30"/>
      <c r="AA38" s="30"/>
    </row>
    <row r="39" spans="2:27" ht="11.25" customHeight="1" x14ac:dyDescent="0.2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2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5">
      <c r="B42" s="8" t="s">
        <v>2</v>
      </c>
      <c r="C42" s="71" t="s">
        <v>60</v>
      </c>
      <c r="D42" s="72" t="s">
        <v>25</v>
      </c>
      <c r="E42" s="72"/>
      <c r="F42" s="73"/>
      <c r="G42" s="9"/>
      <c r="H42" s="71" t="s">
        <v>26</v>
      </c>
      <c r="I42" s="72" t="s">
        <v>25</v>
      </c>
      <c r="J42" s="72"/>
      <c r="K42" s="73"/>
      <c r="L42" s="9"/>
      <c r="M42" s="71" t="s">
        <v>27</v>
      </c>
      <c r="N42" s="72" t="s">
        <v>25</v>
      </c>
      <c r="O42" s="72"/>
      <c r="P42" s="73"/>
      <c r="Q42" s="9"/>
      <c r="R42" s="71" t="s">
        <v>28</v>
      </c>
      <c r="S42" s="72" t="s">
        <v>25</v>
      </c>
      <c r="T42" s="72"/>
      <c r="U42" s="73"/>
      <c r="V42" s="36"/>
    </row>
    <row r="43" spans="2:27" ht="11.25" customHeight="1" x14ac:dyDescent="0.2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2">
      <c r="B44" s="15" t="s">
        <v>11</v>
      </c>
      <c r="C44" s="16">
        <v>545.60429999999997</v>
      </c>
      <c r="D44" s="17">
        <v>336.17219999999998</v>
      </c>
      <c r="E44" s="23">
        <v>209.43209999999999</v>
      </c>
      <c r="F44" s="18">
        <v>9678.3498</v>
      </c>
      <c r="G44" s="19"/>
      <c r="H44" s="16">
        <v>586.08699999999999</v>
      </c>
      <c r="I44" s="17">
        <v>410.33769999999998</v>
      </c>
      <c r="J44" s="23">
        <v>175.74930000000001</v>
      </c>
      <c r="K44" s="18">
        <v>13324.5321</v>
      </c>
      <c r="L44" s="19"/>
      <c r="M44" s="16">
        <v>406.50549999999998</v>
      </c>
      <c r="N44" s="17">
        <v>265.13780000000003</v>
      </c>
      <c r="O44" s="23">
        <v>141.36769999999996</v>
      </c>
      <c r="P44" s="18">
        <v>15547.6875</v>
      </c>
      <c r="Q44" s="19"/>
      <c r="R44" s="16">
        <v>1287.8675000000001</v>
      </c>
      <c r="S44" s="17">
        <v>1614.47</v>
      </c>
      <c r="T44" s="23">
        <v>-326.60249999999996</v>
      </c>
      <c r="U44" s="18">
        <v>57080.019</v>
      </c>
      <c r="V44" s="31"/>
    </row>
    <row r="45" spans="2:27" ht="11.25" customHeight="1" x14ac:dyDescent="0.2">
      <c r="B45" s="21" t="s">
        <v>12</v>
      </c>
      <c r="C45" s="22">
        <v>97.317700000000002</v>
      </c>
      <c r="D45" s="23">
        <v>507.75900000000001</v>
      </c>
      <c r="E45" s="23">
        <v>-410.44130000000001</v>
      </c>
      <c r="F45" s="24">
        <v>8929.9881000000005</v>
      </c>
      <c r="G45" s="19"/>
      <c r="H45" s="22">
        <v>203.99109999999999</v>
      </c>
      <c r="I45" s="23">
        <v>613.66629999999998</v>
      </c>
      <c r="J45" s="23">
        <v>-409.67520000000002</v>
      </c>
      <c r="K45" s="24">
        <v>12605.350399999999</v>
      </c>
      <c r="L45" s="19"/>
      <c r="M45" s="22">
        <v>397.3886</v>
      </c>
      <c r="N45" s="23">
        <v>311.59649999999999</v>
      </c>
      <c r="O45" s="23">
        <v>85.792100000000005</v>
      </c>
      <c r="P45" s="24">
        <v>15581.5584</v>
      </c>
      <c r="Q45" s="19"/>
      <c r="R45" s="22">
        <v>1188.7665</v>
      </c>
      <c r="S45" s="23">
        <v>1732.4233999999999</v>
      </c>
      <c r="T45" s="23">
        <v>-543.65689999999995</v>
      </c>
      <c r="U45" s="24">
        <v>55048.9496</v>
      </c>
      <c r="V45" s="31"/>
    </row>
    <row r="46" spans="2:27" ht="11.25" customHeight="1" x14ac:dyDescent="0.2">
      <c r="B46" s="21" t="s">
        <v>13</v>
      </c>
      <c r="C46" s="22">
        <v>58.855699999999999</v>
      </c>
      <c r="D46" s="23">
        <v>426.92340000000002</v>
      </c>
      <c r="E46" s="23">
        <v>-368.0677</v>
      </c>
      <c r="F46" s="24">
        <v>8574.7438000000002</v>
      </c>
      <c r="G46" s="19"/>
      <c r="H46" s="22">
        <v>212.4958</v>
      </c>
      <c r="I46" s="23">
        <v>749.95320000000004</v>
      </c>
      <c r="J46" s="23">
        <v>-537.45740000000001</v>
      </c>
      <c r="K46" s="24">
        <v>10974.3871</v>
      </c>
      <c r="L46" s="19"/>
      <c r="M46" s="22">
        <v>386.03550000000001</v>
      </c>
      <c r="N46" s="23">
        <v>243.93510000000001</v>
      </c>
      <c r="O46" s="23">
        <v>142.10040000000001</v>
      </c>
      <c r="P46" s="24">
        <v>15477.8022</v>
      </c>
      <c r="Q46" s="19"/>
      <c r="R46" s="22">
        <v>1054.1373000000001</v>
      </c>
      <c r="S46" s="23">
        <v>2038.9666999999999</v>
      </c>
      <c r="T46" s="23">
        <v>-984.82939999999985</v>
      </c>
      <c r="U46" s="24">
        <v>51372.2601</v>
      </c>
      <c r="V46" s="31"/>
    </row>
    <row r="47" spans="2:27" ht="11.25" customHeight="1" x14ac:dyDescent="0.2">
      <c r="B47" s="21" t="s">
        <v>14</v>
      </c>
      <c r="C47" s="22">
        <v>52.031999999999996</v>
      </c>
      <c r="D47" s="23">
        <v>114.8369</v>
      </c>
      <c r="E47" s="23">
        <v>-62.804900000000004</v>
      </c>
      <c r="F47" s="24">
        <v>8521.4681</v>
      </c>
      <c r="G47" s="19"/>
      <c r="H47" s="22">
        <v>91.841899999999995</v>
      </c>
      <c r="I47" s="23">
        <v>241.35830000000001</v>
      </c>
      <c r="J47" s="23">
        <v>-149.51640000000003</v>
      </c>
      <c r="K47" s="24">
        <v>10662.1281</v>
      </c>
      <c r="L47" s="19"/>
      <c r="M47" s="22">
        <v>246.40180000000001</v>
      </c>
      <c r="N47" s="23">
        <v>184.6429</v>
      </c>
      <c r="O47" s="23">
        <v>61.758900000000011</v>
      </c>
      <c r="P47" s="24">
        <v>14579.9048</v>
      </c>
      <c r="Q47" s="19"/>
      <c r="R47" s="22">
        <v>238.92689999999999</v>
      </c>
      <c r="S47" s="23">
        <v>528.9461</v>
      </c>
      <c r="T47" s="23">
        <v>-290.01920000000001</v>
      </c>
      <c r="U47" s="24">
        <v>50359.694000000003</v>
      </c>
      <c r="V47" s="31"/>
    </row>
    <row r="48" spans="2:27" ht="11.25" customHeight="1" x14ac:dyDescent="0.2">
      <c r="B48" s="21" t="s">
        <v>15</v>
      </c>
      <c r="C48" s="22">
        <v>66.923199999999994</v>
      </c>
      <c r="D48" s="23">
        <v>164.51580000000001</v>
      </c>
      <c r="E48" s="23">
        <v>-97.592600000000019</v>
      </c>
      <c r="F48" s="24">
        <v>7870.5073000000002</v>
      </c>
      <c r="G48" s="19"/>
      <c r="H48" s="22">
        <v>170.69900000000001</v>
      </c>
      <c r="I48" s="23">
        <v>154.7807</v>
      </c>
      <c r="J48" s="23">
        <v>15.918300000000016</v>
      </c>
      <c r="K48" s="24">
        <v>10867.761200000001</v>
      </c>
      <c r="L48" s="19"/>
      <c r="M48" s="22">
        <v>766.4153</v>
      </c>
      <c r="N48" s="23">
        <v>337.9513</v>
      </c>
      <c r="O48" s="23">
        <v>428.464</v>
      </c>
      <c r="P48" s="24">
        <v>15391.159900000001</v>
      </c>
      <c r="Q48" s="19"/>
      <c r="R48" s="22">
        <v>376.6961</v>
      </c>
      <c r="S48" s="23">
        <v>1008.2771</v>
      </c>
      <c r="T48" s="23">
        <v>-631.58100000000002</v>
      </c>
      <c r="U48" s="24">
        <v>50006.829700000002</v>
      </c>
      <c r="V48" s="31"/>
    </row>
    <row r="49" spans="2:28" ht="11.25" customHeight="1" x14ac:dyDescent="0.2">
      <c r="B49" s="21" t="s">
        <v>16</v>
      </c>
      <c r="C49" s="22">
        <v>25.784700000000001</v>
      </c>
      <c r="D49" s="23">
        <v>121.7557</v>
      </c>
      <c r="E49" s="23">
        <v>-95.971000000000004</v>
      </c>
      <c r="F49" s="24">
        <v>7599.9663</v>
      </c>
      <c r="G49" s="19"/>
      <c r="H49" s="22">
        <v>579.72389999999996</v>
      </c>
      <c r="I49" s="23">
        <v>247.24119999999999</v>
      </c>
      <c r="J49" s="23">
        <v>332.48269999999997</v>
      </c>
      <c r="K49" s="24">
        <v>11890.574199999999</v>
      </c>
      <c r="L49" s="19"/>
      <c r="M49" s="22">
        <v>302.18630000000002</v>
      </c>
      <c r="N49" s="23">
        <v>231.82730000000001</v>
      </c>
      <c r="O49" s="23">
        <v>70.359000000000009</v>
      </c>
      <c r="P49" s="24">
        <v>15358.7552</v>
      </c>
      <c r="Q49" s="19"/>
      <c r="R49" s="22">
        <v>356.35829999999999</v>
      </c>
      <c r="S49" s="23">
        <v>1023.3323</v>
      </c>
      <c r="T49" s="23">
        <v>-666.97400000000005</v>
      </c>
      <c r="U49" s="24">
        <v>49101.050300000003</v>
      </c>
      <c r="V49" s="31"/>
    </row>
    <row r="50" spans="2:28" ht="11.25" customHeight="1" x14ac:dyDescent="0.2">
      <c r="B50" s="21" t="s">
        <v>17</v>
      </c>
      <c r="C50" s="22">
        <v>38.787599999999998</v>
      </c>
      <c r="D50" s="23">
        <v>89.269400000000005</v>
      </c>
      <c r="E50" s="23">
        <v>-50.481800000000007</v>
      </c>
      <c r="F50" s="24">
        <v>8076.4521000000004</v>
      </c>
      <c r="G50" s="19"/>
      <c r="H50" s="22">
        <v>519.43190000000004</v>
      </c>
      <c r="I50" s="23">
        <v>367.97570000000002</v>
      </c>
      <c r="J50" s="23">
        <v>151.45620000000002</v>
      </c>
      <c r="K50" s="24">
        <v>11148.985000000001</v>
      </c>
      <c r="L50" s="19"/>
      <c r="M50" s="22">
        <v>575.45209999999997</v>
      </c>
      <c r="N50" s="23">
        <v>183.06659999999999</v>
      </c>
      <c r="O50" s="23">
        <v>392.38549999999998</v>
      </c>
      <c r="P50" s="24">
        <v>16017.771000000001</v>
      </c>
      <c r="Q50" s="19"/>
      <c r="R50" s="22">
        <v>469.31369999999998</v>
      </c>
      <c r="S50" s="23">
        <v>549.58460000000002</v>
      </c>
      <c r="T50" s="23">
        <v>-80.27090000000004</v>
      </c>
      <c r="U50" s="24">
        <v>48156.353000000003</v>
      </c>
      <c r="V50" s="31"/>
    </row>
    <row r="51" spans="2:28" ht="11.25" customHeight="1" x14ac:dyDescent="0.2">
      <c r="B51" s="21" t="s">
        <v>18</v>
      </c>
      <c r="C51" s="22">
        <v>81.644999999999996</v>
      </c>
      <c r="D51" s="23">
        <v>77.369100000000003</v>
      </c>
      <c r="E51" s="23">
        <v>4.2758999999999929</v>
      </c>
      <c r="F51" s="24">
        <v>8715.9971000000005</v>
      </c>
      <c r="G51" s="19"/>
      <c r="H51" s="22">
        <v>212.88480000000001</v>
      </c>
      <c r="I51" s="23">
        <v>754.26679999999999</v>
      </c>
      <c r="J51" s="23">
        <v>-541.38199999999995</v>
      </c>
      <c r="K51" s="24">
        <v>11050.363300000001</v>
      </c>
      <c r="L51" s="19"/>
      <c r="M51" s="22">
        <v>450.6096</v>
      </c>
      <c r="N51" s="23">
        <v>278.60120000000001</v>
      </c>
      <c r="O51" s="23">
        <v>172.00839999999999</v>
      </c>
      <c r="P51" s="24">
        <v>16402.694299999999</v>
      </c>
      <c r="Q51" s="19"/>
      <c r="R51" s="22">
        <v>353.47109999999998</v>
      </c>
      <c r="S51" s="23">
        <v>777.13139999999999</v>
      </c>
      <c r="T51" s="23">
        <v>-423.66030000000001</v>
      </c>
      <c r="U51" s="24">
        <v>49402.295299999998</v>
      </c>
      <c r="V51" s="31"/>
    </row>
    <row r="52" spans="2:28" ht="11.25" customHeight="1" x14ac:dyDescent="0.2">
      <c r="B52" s="21" t="s">
        <v>19</v>
      </c>
      <c r="C52" s="22">
        <v>649.67629999999997</v>
      </c>
      <c r="D52" s="23">
        <v>191.9494</v>
      </c>
      <c r="E52" s="23">
        <v>457.7269</v>
      </c>
      <c r="F52" s="24">
        <v>9091.3780000000006</v>
      </c>
      <c r="G52" s="19"/>
      <c r="H52" s="22">
        <v>56.6633</v>
      </c>
      <c r="I52" s="23">
        <v>250.881</v>
      </c>
      <c r="J52" s="23">
        <v>-194.21770000000001</v>
      </c>
      <c r="K52" s="24">
        <v>9776.7667000000001</v>
      </c>
      <c r="L52" s="19"/>
      <c r="M52" s="22">
        <v>315.41059999999999</v>
      </c>
      <c r="N52" s="23">
        <v>2108.5693999999999</v>
      </c>
      <c r="O52" s="23">
        <v>-1793.1587999999999</v>
      </c>
      <c r="P52" s="24">
        <v>13868.1139</v>
      </c>
      <c r="Q52" s="19"/>
      <c r="R52" s="22">
        <v>383.05970000000002</v>
      </c>
      <c r="S52" s="23">
        <v>915.89139999999998</v>
      </c>
      <c r="T52" s="23">
        <v>-532.83169999999996</v>
      </c>
      <c r="U52" s="24">
        <v>44533.458200000001</v>
      </c>
      <c r="V52" s="31"/>
    </row>
    <row r="53" spans="2:28" ht="11.25" customHeight="1" x14ac:dyDescent="0.2">
      <c r="B53" s="21" t="s">
        <v>20</v>
      </c>
      <c r="C53" s="22">
        <v>115.26779999999999</v>
      </c>
      <c r="D53" s="23">
        <v>189.6694</v>
      </c>
      <c r="E53" s="23">
        <v>-74.401600000000002</v>
      </c>
      <c r="F53" s="24">
        <v>9072.3503999999994</v>
      </c>
      <c r="G53" s="19"/>
      <c r="H53" s="22">
        <v>149.08349999999999</v>
      </c>
      <c r="I53" s="23">
        <v>330.64280000000002</v>
      </c>
      <c r="J53" s="23">
        <v>-181.55930000000004</v>
      </c>
      <c r="K53" s="24">
        <v>8101.7893999999997</v>
      </c>
      <c r="L53" s="19"/>
      <c r="M53" s="22">
        <v>213.25739999999999</v>
      </c>
      <c r="N53" s="23">
        <v>175.04320000000001</v>
      </c>
      <c r="O53" s="23">
        <v>38.214199999999977</v>
      </c>
      <c r="P53" s="24">
        <v>14198.528200000001</v>
      </c>
      <c r="Q53" s="19"/>
      <c r="R53" s="22">
        <v>552.49869999999999</v>
      </c>
      <c r="S53" s="23">
        <v>1020.6799</v>
      </c>
      <c r="T53" s="23">
        <v>-468.18119999999999</v>
      </c>
      <c r="U53" s="24">
        <v>41064.7327</v>
      </c>
      <c r="V53" s="31"/>
    </row>
    <row r="54" spans="2:28" ht="11.25" customHeight="1" x14ac:dyDescent="0.2">
      <c r="B54" s="21" t="s">
        <v>21</v>
      </c>
      <c r="C54" s="22">
        <v>80.531999999999996</v>
      </c>
      <c r="D54" s="23">
        <v>189.68289999999999</v>
      </c>
      <c r="E54" s="23">
        <v>-109.15089999999999</v>
      </c>
      <c r="F54" s="24">
        <v>8916.5162</v>
      </c>
      <c r="G54" s="19"/>
      <c r="H54" s="22">
        <v>112.2559</v>
      </c>
      <c r="I54" s="23">
        <v>141.1182</v>
      </c>
      <c r="J54" s="23">
        <v>-28.862300000000005</v>
      </c>
      <c r="K54" s="24">
        <v>7237.7968000000001</v>
      </c>
      <c r="L54" s="19"/>
      <c r="M54" s="22">
        <v>214.18270000000001</v>
      </c>
      <c r="N54" s="23">
        <v>643.2867</v>
      </c>
      <c r="O54" s="23">
        <v>-429.10399999999998</v>
      </c>
      <c r="P54" s="24">
        <v>14479.6535</v>
      </c>
      <c r="Q54" s="19"/>
      <c r="R54" s="22">
        <v>530.25789999999995</v>
      </c>
      <c r="S54" s="23">
        <v>1442.4811</v>
      </c>
      <c r="T54" s="23">
        <v>-912.22320000000002</v>
      </c>
      <c r="U54" s="24">
        <v>48096.953600000001</v>
      </c>
      <c r="V54" s="31"/>
    </row>
    <row r="55" spans="2:28" ht="11.25" customHeight="1" x14ac:dyDescent="0.2">
      <c r="B55" s="21" t="s">
        <v>22</v>
      </c>
      <c r="C55" s="22">
        <v>103.21469999999999</v>
      </c>
      <c r="D55" s="23">
        <v>156.35929999999999</v>
      </c>
      <c r="E55" s="23">
        <v>-53.144599999999997</v>
      </c>
      <c r="F55" s="24">
        <v>8379.6705999999995</v>
      </c>
      <c r="G55" s="19"/>
      <c r="H55" s="22">
        <v>483.56580000000002</v>
      </c>
      <c r="I55" s="23">
        <v>133.53460000000001</v>
      </c>
      <c r="J55" s="23">
        <v>350.03120000000001</v>
      </c>
      <c r="K55" s="24">
        <v>7795.4049999999997</v>
      </c>
      <c r="L55" s="19"/>
      <c r="M55" s="22">
        <v>251.12029999999999</v>
      </c>
      <c r="N55" s="23">
        <v>354.57940000000002</v>
      </c>
      <c r="O55" s="23">
        <v>-103.45910000000003</v>
      </c>
      <c r="P55" s="24">
        <v>14085.647000000001</v>
      </c>
      <c r="Q55" s="19"/>
      <c r="R55" s="22">
        <v>654.95550000000003</v>
      </c>
      <c r="S55" s="23">
        <v>540.28189999999995</v>
      </c>
      <c r="T55" s="23">
        <v>114.67360000000008</v>
      </c>
      <c r="U55" s="24">
        <v>47575.6607</v>
      </c>
      <c r="V55" s="31"/>
    </row>
    <row r="56" spans="2:28" ht="15" customHeight="1" x14ac:dyDescent="0.2">
      <c r="B56" s="10" t="s">
        <v>23</v>
      </c>
      <c r="C56" s="25">
        <f>SUM(C44:C55)</f>
        <v>1915.6409999999998</v>
      </c>
      <c r="D56" s="26">
        <f>SUM(D44:D55)</f>
        <v>2566.2624999999998</v>
      </c>
      <c r="E56" s="26">
        <f>SUM(E44:E55)</f>
        <v>-650.62150000000008</v>
      </c>
      <c r="F56" s="27"/>
      <c r="G56" s="28"/>
      <c r="H56" s="25">
        <f>SUM(H44:H55)</f>
        <v>3378.7239</v>
      </c>
      <c r="I56" s="26">
        <f>SUM(I44:I55)</f>
        <v>4395.7564999999995</v>
      </c>
      <c r="J56" s="26">
        <f>SUM(J44:J55)</f>
        <v>-1017.0325999999999</v>
      </c>
      <c r="K56" s="27"/>
      <c r="L56" s="28"/>
      <c r="M56" s="25">
        <f>SUM(M44:M55)</f>
        <v>4524.9656999999997</v>
      </c>
      <c r="N56" s="26">
        <f>SUM(N44:N55)</f>
        <v>5318.2373999999991</v>
      </c>
      <c r="O56" s="26">
        <f>SUM(O44:O55)</f>
        <v>-793.27170000000001</v>
      </c>
      <c r="P56" s="27"/>
      <c r="Q56" s="28"/>
      <c r="R56" s="25">
        <f>SUM(R44:R55)</f>
        <v>7446.3091999999988</v>
      </c>
      <c r="S56" s="26">
        <f>SUM(S44:S55)</f>
        <v>13192.465900000001</v>
      </c>
      <c r="T56" s="26">
        <f>SUM(T44:T55)</f>
        <v>-5746.1567000000005</v>
      </c>
      <c r="U56" s="27"/>
      <c r="V56" s="30"/>
    </row>
    <row r="57" spans="2:28" ht="15.75" customHeight="1" x14ac:dyDescent="0.2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3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2">
      <c r="B59" s="1"/>
      <c r="G59" s="1"/>
      <c r="H59" s="1"/>
      <c r="I59" s="29"/>
      <c r="J59" s="1"/>
      <c r="K59" s="1"/>
      <c r="L59" s="1"/>
    </row>
    <row r="60" spans="2:28" ht="14.25" customHeight="1" x14ac:dyDescent="0.25">
      <c r="B60" s="8" t="s">
        <v>2</v>
      </c>
      <c r="C60" s="71" t="s">
        <v>35</v>
      </c>
      <c r="D60" s="72" t="s">
        <v>25</v>
      </c>
      <c r="E60" s="72"/>
      <c r="F60" s="73"/>
      <c r="H60" s="71" t="s">
        <v>38</v>
      </c>
      <c r="I60" s="72" t="s">
        <v>25</v>
      </c>
      <c r="J60" s="72"/>
      <c r="K60" s="73"/>
      <c r="L60" s="38"/>
      <c r="M60" s="71" t="s">
        <v>39</v>
      </c>
      <c r="N60" s="72" t="s">
        <v>25</v>
      </c>
      <c r="O60" s="72"/>
      <c r="P60" s="73"/>
      <c r="Q60" s="9"/>
      <c r="R60" s="71" t="s">
        <v>40</v>
      </c>
      <c r="S60" s="72" t="s">
        <v>25</v>
      </c>
      <c r="T60" s="72"/>
      <c r="U60" s="73"/>
    </row>
    <row r="61" spans="2:28" ht="11.25" customHeight="1" x14ac:dyDescent="0.2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2">
      <c r="B62" s="15" t="s">
        <v>11</v>
      </c>
      <c r="C62" s="16">
        <v>3424.5803999999998</v>
      </c>
      <c r="D62" s="17">
        <v>1863.0272</v>
      </c>
      <c r="E62" s="17">
        <v>1561.5531999999998</v>
      </c>
      <c r="F62" s="18">
        <v>116583.5678</v>
      </c>
      <c r="H62" s="16">
        <v>6272.8373000000001</v>
      </c>
      <c r="I62" s="17">
        <v>12413.4892</v>
      </c>
      <c r="J62" s="17">
        <v>-6140.6518999999998</v>
      </c>
      <c r="K62" s="18">
        <v>303182.39380000002</v>
      </c>
      <c r="L62" s="38"/>
      <c r="M62" s="42">
        <f>+C8+H8+M8+R8+C26+H26+M26+R26+C44+H44+M44+R44+C62+H62</f>
        <v>56898.922999999988</v>
      </c>
      <c r="N62" s="43">
        <f>+D8+I8+N8+S8+D26+I26+N26+S26+D44+I44+N44+S44+D62+I62</f>
        <v>70605.64999999998</v>
      </c>
      <c r="O62" s="43">
        <f>+E8+J8+O8+T8+E26+J26+O26+T26+E44+J44+O44+T44+E62+J62</f>
        <v>-13706.727000000003</v>
      </c>
      <c r="P62" s="44">
        <f>+F8+K8+P8+U8+F26+K26+P26+U26+F44+K44+P44+U44+F62+K62</f>
        <v>4314512.9377999995</v>
      </c>
      <c r="Q62" s="19"/>
      <c r="R62" s="16">
        <v>18863.265800000001</v>
      </c>
      <c r="S62" s="17">
        <v>17004.531800000001</v>
      </c>
      <c r="T62" s="17">
        <v>1858.7340000000004</v>
      </c>
      <c r="U62" s="18">
        <v>832098.69759999996</v>
      </c>
    </row>
    <row r="63" spans="2:28" ht="11.25" customHeight="1" x14ac:dyDescent="0.2">
      <c r="B63" s="21" t="s">
        <v>12</v>
      </c>
      <c r="C63" s="22">
        <v>5753.7673999999997</v>
      </c>
      <c r="D63" s="23">
        <v>2211.3562999999999</v>
      </c>
      <c r="E63" s="23">
        <v>3542.4110999999998</v>
      </c>
      <c r="F63" s="24">
        <v>115922.8584</v>
      </c>
      <c r="H63" s="22">
        <v>2891.3267000000001</v>
      </c>
      <c r="I63" s="23">
        <v>9253.5272999999997</v>
      </c>
      <c r="J63" s="23">
        <v>-6362.2006000000001</v>
      </c>
      <c r="K63" s="24">
        <v>290925.58610000001</v>
      </c>
      <c r="L63" s="38"/>
      <c r="M63" s="42">
        <f t="shared" ref="M63:P63" si="0">+C9+H9+M9+R9+C27+H27+M27+R27+C45+H45+M45+R45+C63+H63</f>
        <v>49206.803299999985</v>
      </c>
      <c r="N63" s="43">
        <f t="shared" si="0"/>
        <v>68276.405199999979</v>
      </c>
      <c r="O63" s="43">
        <f t="shared" si="0"/>
        <v>-19069.601899999998</v>
      </c>
      <c r="P63" s="44">
        <f t="shared" si="0"/>
        <v>4136939.7693999996</v>
      </c>
      <c r="Q63" s="19"/>
      <c r="R63" s="22">
        <v>15682.620800000001</v>
      </c>
      <c r="S63" s="23">
        <v>17691.398700000002</v>
      </c>
      <c r="T63" s="23">
        <v>-2008.777900000001</v>
      </c>
      <c r="U63" s="24">
        <v>800900.08559999999</v>
      </c>
    </row>
    <row r="64" spans="2:28" ht="11.25" customHeight="1" x14ac:dyDescent="0.2">
      <c r="B64" s="21" t="s">
        <v>13</v>
      </c>
      <c r="C64" s="22">
        <v>3850.5205999999998</v>
      </c>
      <c r="D64" s="23">
        <v>2825.1279</v>
      </c>
      <c r="E64" s="23">
        <v>1025.3926999999999</v>
      </c>
      <c r="F64" s="24">
        <v>114790.541</v>
      </c>
      <c r="H64" s="22">
        <v>7061.7676000000001</v>
      </c>
      <c r="I64" s="23">
        <v>5241.3254999999999</v>
      </c>
      <c r="J64" s="23">
        <v>1820.4421000000002</v>
      </c>
      <c r="K64" s="24">
        <v>302625.84769999998</v>
      </c>
      <c r="L64" s="38"/>
      <c r="M64" s="42">
        <f t="shared" ref="M64:P64" si="1">+C10+H10+M10+R10+C28+H28+M28+R28+C46+H46+M46+R46+C64+H64</f>
        <v>64897.225399999988</v>
      </c>
      <c r="N64" s="43">
        <f t="shared" si="1"/>
        <v>66542.10500000001</v>
      </c>
      <c r="O64" s="43">
        <f>+E10+J10+O10+T10+E28+J28+O28+T28+E46+J46+O46+T46+E64+J64</f>
        <v>-1644.8795999999988</v>
      </c>
      <c r="P64" s="44">
        <f t="shared" si="1"/>
        <v>4199586.4370999997</v>
      </c>
      <c r="Q64" s="19"/>
      <c r="R64" s="22">
        <v>26272.303800000002</v>
      </c>
      <c r="S64" s="23">
        <v>21050.177199999998</v>
      </c>
      <c r="T64" s="23">
        <v>5222.1266000000032</v>
      </c>
      <c r="U64" s="24">
        <v>818823.41619999998</v>
      </c>
    </row>
    <row r="65" spans="2:21" ht="11.25" customHeight="1" x14ac:dyDescent="0.2">
      <c r="B65" s="21" t="s">
        <v>14</v>
      </c>
      <c r="C65" s="22">
        <v>2327.2602000000002</v>
      </c>
      <c r="D65" s="23">
        <v>1804.9503999999999</v>
      </c>
      <c r="E65" s="23">
        <v>522.30980000000022</v>
      </c>
      <c r="F65" s="24">
        <v>112960.2852</v>
      </c>
      <c r="H65" s="22">
        <v>4818.6961000000001</v>
      </c>
      <c r="I65" s="23">
        <v>3834.9965000000002</v>
      </c>
      <c r="J65" s="23">
        <v>983.69959999999992</v>
      </c>
      <c r="K65" s="24">
        <v>283600.4963</v>
      </c>
      <c r="L65" s="38"/>
      <c r="M65" s="42">
        <f t="shared" ref="M65:P65" si="2">+C11+H11+M11+R11+C29+H29+M29+R29+C47+H47+M47+R47+C65+H65</f>
        <v>38484.555</v>
      </c>
      <c r="N65" s="43">
        <f t="shared" si="2"/>
        <v>34551.0164</v>
      </c>
      <c r="O65" s="43">
        <f t="shared" si="2"/>
        <v>3933.538599999999</v>
      </c>
      <c r="P65" s="44">
        <f t="shared" si="2"/>
        <v>4041542.7993000001</v>
      </c>
      <c r="Q65" s="19"/>
      <c r="R65" s="22">
        <v>13685.313899999999</v>
      </c>
      <c r="S65" s="23">
        <v>9124.1329000000005</v>
      </c>
      <c r="T65" s="23">
        <v>4561.1809999999987</v>
      </c>
      <c r="U65" s="24">
        <v>798731.83779999998</v>
      </c>
    </row>
    <row r="66" spans="2:21" ht="11.25" customHeight="1" x14ac:dyDescent="0.2">
      <c r="B66" s="21" t="s">
        <v>15</v>
      </c>
      <c r="C66" s="22">
        <v>2896.4580999999998</v>
      </c>
      <c r="D66" s="23">
        <v>2932.201</v>
      </c>
      <c r="E66" s="23">
        <v>-35.742900000000191</v>
      </c>
      <c r="F66" s="24">
        <v>113654.7653</v>
      </c>
      <c r="H66" s="22">
        <v>3666.9539</v>
      </c>
      <c r="I66" s="23">
        <v>5809.6745000000001</v>
      </c>
      <c r="J66" s="23">
        <v>-2142.7206000000001</v>
      </c>
      <c r="K66" s="24">
        <v>278843.04849999998</v>
      </c>
      <c r="L66" s="38"/>
      <c r="M66" s="42">
        <f t="shared" ref="M66:P66" si="3">+C12+H12+M12+R12+C30+H30+M30+R30+C48+H48+M48+R48+C66+H66</f>
        <v>46994.976999999992</v>
      </c>
      <c r="N66" s="43">
        <f t="shared" si="3"/>
        <v>46606.186900000001</v>
      </c>
      <c r="O66" s="43">
        <f>+E12+J12+O12+T12+E30+J30+O30+T30+E48+J48+O48+T48+E66+J66</f>
        <v>388.79010000000062</v>
      </c>
      <c r="P66" s="44">
        <f t="shared" si="3"/>
        <v>4000094.5700000008</v>
      </c>
      <c r="Q66" s="19"/>
      <c r="R66" s="22">
        <v>15598.803099999999</v>
      </c>
      <c r="S66" s="23">
        <v>12973.6304</v>
      </c>
      <c r="T66" s="23">
        <v>2625.1726999999992</v>
      </c>
      <c r="U66" s="24">
        <v>790213.76859999995</v>
      </c>
    </row>
    <row r="67" spans="2:21" ht="11.25" customHeight="1" x14ac:dyDescent="0.2">
      <c r="B67" s="21" t="s">
        <v>16</v>
      </c>
      <c r="C67" s="22">
        <v>1575.7335</v>
      </c>
      <c r="D67" s="23">
        <v>1801.3978999999999</v>
      </c>
      <c r="E67" s="23">
        <v>-225.66439999999989</v>
      </c>
      <c r="F67" s="24">
        <v>110059.81170000001</v>
      </c>
      <c r="H67" s="22">
        <v>2514.4214000000002</v>
      </c>
      <c r="I67" s="23">
        <v>3977.0230000000001</v>
      </c>
      <c r="J67" s="23">
        <v>-1462.6016</v>
      </c>
      <c r="K67" s="24">
        <v>254789.98379999999</v>
      </c>
      <c r="L67" s="38"/>
      <c r="M67" s="42">
        <f t="shared" ref="M67:P67" si="4">+C13+H13+M13+R13+C31+H31+M31+R31+C49+H49+M49+R49+C67+H67</f>
        <v>36864.183000000005</v>
      </c>
      <c r="N67" s="43">
        <f t="shared" si="4"/>
        <v>44950.282899999991</v>
      </c>
      <c r="O67" s="43">
        <f t="shared" si="4"/>
        <v>-8086.0998999999983</v>
      </c>
      <c r="P67" s="44">
        <f t="shared" si="4"/>
        <v>3720275.3636999996</v>
      </c>
      <c r="Q67" s="19"/>
      <c r="R67" s="22">
        <v>13526.9568</v>
      </c>
      <c r="S67" s="23">
        <v>17440.9931</v>
      </c>
      <c r="T67" s="23">
        <v>-3914.0362999999998</v>
      </c>
      <c r="U67" s="24">
        <v>734692.53390000004</v>
      </c>
    </row>
    <row r="68" spans="2:21" ht="11.25" customHeight="1" x14ac:dyDescent="0.2">
      <c r="B68" s="21" t="s">
        <v>17</v>
      </c>
      <c r="C68" s="22">
        <v>1267.9183</v>
      </c>
      <c r="D68" s="23">
        <v>1033.7750000000001</v>
      </c>
      <c r="E68" s="23">
        <v>234.14329999999995</v>
      </c>
      <c r="F68" s="24">
        <v>110417.0603</v>
      </c>
      <c r="H68" s="22">
        <v>3233.6221999999998</v>
      </c>
      <c r="I68" s="23">
        <v>2612.0864999999999</v>
      </c>
      <c r="J68" s="23">
        <v>621.53569999999991</v>
      </c>
      <c r="K68" s="24">
        <v>278673.47369999997</v>
      </c>
      <c r="L68" s="38"/>
      <c r="M68" s="42">
        <f t="shared" ref="M68:P68" si="5">+C14+H14+M14+R14+C32+H32+M32+R32+C50+H50+M50+R50+C68+H68</f>
        <v>30345.5726</v>
      </c>
      <c r="N68" s="43">
        <f t="shared" si="5"/>
        <v>25245.351299999995</v>
      </c>
      <c r="O68" s="43">
        <f t="shared" si="5"/>
        <v>5100.2212999999992</v>
      </c>
      <c r="P68" s="44">
        <f t="shared" si="5"/>
        <v>4004966.8997999998</v>
      </c>
      <c r="Q68" s="19"/>
      <c r="R68" s="22">
        <v>12786.9046</v>
      </c>
      <c r="S68" s="23">
        <v>8597.0231000000003</v>
      </c>
      <c r="T68" s="23">
        <v>4189.8814999999995</v>
      </c>
      <c r="U68" s="24">
        <v>795552.07319999998</v>
      </c>
    </row>
    <row r="69" spans="2:21" ht="11.25" customHeight="1" x14ac:dyDescent="0.2">
      <c r="B69" s="21" t="s">
        <v>18</v>
      </c>
      <c r="C69" s="22">
        <v>2875.5228000000002</v>
      </c>
      <c r="D69" s="23">
        <v>2607.9888000000001</v>
      </c>
      <c r="E69" s="23">
        <v>267.53400000000011</v>
      </c>
      <c r="F69" s="24">
        <v>115009.3995</v>
      </c>
      <c r="H69" s="22">
        <v>9577.8078999999998</v>
      </c>
      <c r="I69" s="23">
        <v>3757.3939</v>
      </c>
      <c r="J69" s="23">
        <v>5820.4139999999998</v>
      </c>
      <c r="K69" s="24">
        <v>283018.02049999998</v>
      </c>
      <c r="L69" s="38"/>
      <c r="M69" s="42">
        <f t="shared" ref="M69:P69" si="6">+C15+H15+M15+R15+C33+H33+M33+R33+C51+H51+M51+R51+C69+H69</f>
        <v>42616.738600000004</v>
      </c>
      <c r="N69" s="43">
        <f t="shared" si="6"/>
        <v>38126.51370000001</v>
      </c>
      <c r="O69" s="43">
        <f t="shared" si="6"/>
        <v>4490.2248999999993</v>
      </c>
      <c r="P69" s="44">
        <f t="shared" si="6"/>
        <v>3946482.8677999997</v>
      </c>
      <c r="Q69" s="19"/>
      <c r="R69" s="22">
        <v>15370.3228</v>
      </c>
      <c r="S69" s="23">
        <v>11577.2441</v>
      </c>
      <c r="T69" s="23">
        <v>3793.0787</v>
      </c>
      <c r="U69" s="24">
        <v>787864.8432</v>
      </c>
    </row>
    <row r="70" spans="2:21" ht="11.25" customHeight="1" x14ac:dyDescent="0.2">
      <c r="B70" s="21" t="s">
        <v>19</v>
      </c>
      <c r="C70" s="22">
        <v>5067.25</v>
      </c>
      <c r="D70" s="23">
        <v>5749.0496000000003</v>
      </c>
      <c r="E70" s="23">
        <v>-681.79960000000028</v>
      </c>
      <c r="F70" s="24">
        <v>106051.9754</v>
      </c>
      <c r="H70" s="22">
        <v>3102.8017</v>
      </c>
      <c r="I70" s="23">
        <v>6535.2503999999999</v>
      </c>
      <c r="J70" s="23">
        <v>-3432.4486999999999</v>
      </c>
      <c r="K70" s="24">
        <v>256569.58619999999</v>
      </c>
      <c r="L70" s="38"/>
      <c r="M70" s="42">
        <f t="shared" ref="M70:P70" si="7">+C16+H16+M16+R16+C34+H34+M34+R34+C52+H52+M52+R52+C70+H70</f>
        <v>48996.144899999999</v>
      </c>
      <c r="N70" s="43">
        <f t="shared" si="7"/>
        <v>60409.912299999996</v>
      </c>
      <c r="O70" s="43">
        <f t="shared" si="7"/>
        <v>-11413.767400000001</v>
      </c>
      <c r="P70" s="44">
        <f t="shared" si="7"/>
        <v>3648806.7374</v>
      </c>
      <c r="Q70" s="19"/>
      <c r="R70" s="22">
        <v>22753.354299999999</v>
      </c>
      <c r="S70" s="23">
        <v>18229.727299999999</v>
      </c>
      <c r="T70" s="23">
        <v>4523.6270000000004</v>
      </c>
      <c r="U70" s="24">
        <v>741344.52879999997</v>
      </c>
    </row>
    <row r="71" spans="2:21" ht="11.25" customHeight="1" x14ac:dyDescent="0.2">
      <c r="B71" s="21" t="s">
        <v>20</v>
      </c>
      <c r="C71" s="22">
        <v>5067.2138000000004</v>
      </c>
      <c r="D71" s="23">
        <v>7725.5104000000001</v>
      </c>
      <c r="E71" s="23">
        <v>-2658.2965999999997</v>
      </c>
      <c r="F71" s="24">
        <v>101322.9807</v>
      </c>
      <c r="H71" s="22">
        <v>2979.5241000000001</v>
      </c>
      <c r="I71" s="23">
        <v>3022.3137000000002</v>
      </c>
      <c r="J71" s="23">
        <v>-42.789600000000064</v>
      </c>
      <c r="K71" s="24">
        <v>275511.14880000002</v>
      </c>
      <c r="L71" s="38"/>
      <c r="M71" s="42">
        <f t="shared" ref="M71:O71" si="8">+C17+H17+M17+R17+C35+H35+M35+R35+C53+H53+M53+R53+C71+H71</f>
        <v>44985.683600000004</v>
      </c>
      <c r="N71" s="43">
        <f t="shared" si="8"/>
        <v>45047.228900000002</v>
      </c>
      <c r="O71" s="43">
        <f t="shared" si="8"/>
        <v>-61.545300000002499</v>
      </c>
      <c r="P71" s="44">
        <f>+F17+K17+P17+U17+F35+K35+P35+U35+F53+K53+P53+U53+F71+K71</f>
        <v>3821344.2506000008</v>
      </c>
      <c r="Q71" s="19"/>
      <c r="R71" s="22">
        <v>19741.191999999999</v>
      </c>
      <c r="S71" s="23">
        <v>15614.285900000001</v>
      </c>
      <c r="T71" s="23">
        <v>4126.9060999999983</v>
      </c>
      <c r="U71" s="24">
        <v>772932.33050000004</v>
      </c>
    </row>
    <row r="72" spans="2:21" ht="11.25" customHeight="1" x14ac:dyDescent="0.2">
      <c r="B72" s="21" t="s">
        <v>21</v>
      </c>
      <c r="C72" s="22">
        <v>7585.7111999999997</v>
      </c>
      <c r="D72" s="23">
        <v>7896.9862000000003</v>
      </c>
      <c r="E72" s="23">
        <v>-311.27500000000055</v>
      </c>
      <c r="F72" s="24">
        <v>109527.85030000001</v>
      </c>
      <c r="H72" s="22">
        <v>3527.6046999999999</v>
      </c>
      <c r="I72" s="23">
        <v>4677.0105000000003</v>
      </c>
      <c r="J72" s="23">
        <v>-1149.4058000000005</v>
      </c>
      <c r="K72" s="24">
        <v>281726.27510000003</v>
      </c>
      <c r="L72" s="38"/>
      <c r="M72" s="42">
        <f t="shared" ref="M72:P72" si="9">+C18+H18+M18+R18+C36+H36+M36+R36+C54+H54+M54+R54+C72+H72</f>
        <v>55792.297199999986</v>
      </c>
      <c r="N72" s="43">
        <f t="shared" si="9"/>
        <v>49932.677199999991</v>
      </c>
      <c r="O72" s="43">
        <f t="shared" si="9"/>
        <v>5859.6199999999926</v>
      </c>
      <c r="P72" s="44">
        <f t="shared" si="9"/>
        <v>4004496.5679000006</v>
      </c>
      <c r="Q72" s="19"/>
      <c r="R72" s="22">
        <v>20660.637200000001</v>
      </c>
      <c r="S72" s="23">
        <v>13369.6252</v>
      </c>
      <c r="T72" s="23">
        <v>7291.0120000000006</v>
      </c>
      <c r="U72" s="24">
        <v>815422.20259999996</v>
      </c>
    </row>
    <row r="73" spans="2:21" ht="11.25" customHeight="1" x14ac:dyDescent="0.2">
      <c r="B73" s="21" t="s">
        <v>22</v>
      </c>
      <c r="C73" s="22">
        <v>4371.1360999999997</v>
      </c>
      <c r="D73" s="23">
        <v>2730.0338999999999</v>
      </c>
      <c r="E73" s="23">
        <v>1641.1021999999998</v>
      </c>
      <c r="F73" s="24">
        <v>109126.1105</v>
      </c>
      <c r="H73" s="22">
        <v>5366.2049999999999</v>
      </c>
      <c r="I73" s="23">
        <v>3065.2638999999999</v>
      </c>
      <c r="J73" s="23">
        <v>2300.9411</v>
      </c>
      <c r="K73" s="24">
        <v>273659.3811</v>
      </c>
      <c r="L73" s="38"/>
      <c r="M73" s="42">
        <f>+C19+H19+M19+R19+C37+H37+M37+R37+C55+H55+M55+R55+C73+H73</f>
        <v>74448.484700000001</v>
      </c>
      <c r="N73" s="43">
        <f>+D19+I19+N19+S19+D37+I37+N37+S37+D55+I55+N55+S55+D73+I73</f>
        <v>37239.576200000003</v>
      </c>
      <c r="O73" s="43">
        <f>+E19+J19+O19+T19+E37+J37+O37+T37+E55+J55+O55+T55+E73+J73</f>
        <v>37208.90849999999</v>
      </c>
      <c r="P73" s="44">
        <f>+F19+K19+P19+U19+F37+K37+P37+U37+F55+K55+P55+U55+F73+K73</f>
        <v>3887723.8188999989</v>
      </c>
      <c r="Q73" s="19"/>
      <c r="R73" s="22">
        <v>24843.363700000002</v>
      </c>
      <c r="S73" s="23">
        <v>13484.034799999999</v>
      </c>
      <c r="T73" s="23">
        <v>11359.328900000002</v>
      </c>
      <c r="U73" s="24">
        <v>793591.48309999995</v>
      </c>
    </row>
    <row r="74" spans="2:21" ht="15.75" customHeight="1" x14ac:dyDescent="0.2">
      <c r="B74" s="10" t="s">
        <v>23</v>
      </c>
      <c r="C74" s="25">
        <f>SUM(C62:C73)</f>
        <v>46063.07239999999</v>
      </c>
      <c r="D74" s="26">
        <f>SUM(D62:D73)</f>
        <v>41181.404600000002</v>
      </c>
      <c r="E74" s="26">
        <f>SUM(E62:E73)</f>
        <v>4881.6677999999993</v>
      </c>
      <c r="F74" s="27"/>
      <c r="H74" s="25">
        <f>SUM(H62:H73)</f>
        <v>55013.568600000013</v>
      </c>
      <c r="I74" s="26">
        <f>SUM(I62:I73)</f>
        <v>64199.354899999998</v>
      </c>
      <c r="J74" s="26">
        <f>SUM(J62:J73)</f>
        <v>-9185.7863000000016</v>
      </c>
      <c r="K74" s="27"/>
      <c r="L74" s="38"/>
      <c r="M74" s="25">
        <f>SUM(M62:M73)</f>
        <v>590531.58829999994</v>
      </c>
      <c r="N74" s="26">
        <f>SUM(N62:N73)</f>
        <v>587532.90599999996</v>
      </c>
      <c r="O74" s="26">
        <f>SUM(O62:O73)</f>
        <v>2998.6822999999786</v>
      </c>
      <c r="P74" s="27"/>
      <c r="Q74" s="28"/>
      <c r="R74" s="25">
        <f>SUM(R62:R73)</f>
        <v>219785.03880000004</v>
      </c>
      <c r="S74" s="26">
        <f>SUM(S62:S73)</f>
        <v>176156.8045</v>
      </c>
      <c r="T74" s="26">
        <f>SUM(T62:T73)</f>
        <v>43628.234300000004</v>
      </c>
      <c r="U74" s="27"/>
    </row>
    <row r="75" spans="2:21" ht="10.199999999999999" customHeight="1" x14ac:dyDescent="0.2">
      <c r="B75" s="30"/>
      <c r="C75" s="30"/>
      <c r="D75" s="30"/>
      <c r="E75" s="30"/>
      <c r="F75" s="30"/>
      <c r="H75" s="30"/>
      <c r="I75" s="30"/>
      <c r="J75" s="30"/>
      <c r="K75" s="30"/>
      <c r="L75" s="38"/>
      <c r="M75" s="30"/>
      <c r="N75" s="30"/>
      <c r="O75" s="30"/>
      <c r="P75" s="30"/>
      <c r="Q75" s="69"/>
      <c r="R75" s="30"/>
      <c r="S75" s="30"/>
      <c r="T75" s="30"/>
      <c r="U75" s="30"/>
    </row>
    <row r="76" spans="2:21" ht="11.25" customHeight="1" x14ac:dyDescent="0.2">
      <c r="B76" s="45" t="s">
        <v>59</v>
      </c>
    </row>
    <row r="77" spans="2:21" ht="11.25" customHeight="1" x14ac:dyDescent="0.2">
      <c r="B77" s="70" t="s">
        <v>67</v>
      </c>
    </row>
    <row r="79" spans="2:21" ht="11.25" customHeight="1" x14ac:dyDescent="0.2">
      <c r="B79" s="6" t="s">
        <v>58</v>
      </c>
    </row>
    <row r="81" spans="2:10" ht="12.75" customHeight="1" x14ac:dyDescent="0.2">
      <c r="B81" s="59" t="s">
        <v>41</v>
      </c>
      <c r="C81" s="52"/>
      <c r="D81" s="52"/>
      <c r="E81" s="52"/>
      <c r="F81" s="60" t="s">
        <v>42</v>
      </c>
      <c r="G81" s="52"/>
      <c r="H81" s="52"/>
      <c r="I81" s="52"/>
      <c r="J81" s="53"/>
    </row>
    <row r="82" spans="2:10" ht="4.5" customHeight="1" x14ac:dyDescent="0.2">
      <c r="B82" s="47"/>
      <c r="C82" s="54"/>
      <c r="D82" s="54"/>
      <c r="E82" s="54"/>
      <c r="F82" s="61"/>
      <c r="G82" s="54"/>
      <c r="H82" s="54"/>
      <c r="I82" s="54"/>
      <c r="J82" s="55"/>
    </row>
    <row r="83" spans="2:10" ht="11.25" customHeight="1" x14ac:dyDescent="0.2">
      <c r="B83" s="46" t="s">
        <v>1</v>
      </c>
      <c r="C83" s="52"/>
      <c r="D83" s="52"/>
      <c r="E83" s="52"/>
      <c r="F83" s="62"/>
      <c r="G83" s="52"/>
      <c r="H83" s="52"/>
      <c r="I83" s="52"/>
      <c r="J83" s="53"/>
    </row>
    <row r="84" spans="2:10" ht="13.5" customHeight="1" x14ac:dyDescent="0.25">
      <c r="B84" s="48" t="s">
        <v>3</v>
      </c>
      <c r="C84" s="54"/>
      <c r="D84" s="54"/>
      <c r="E84" s="54"/>
      <c r="F84" s="63" t="s">
        <v>3</v>
      </c>
      <c r="G84" s="54"/>
      <c r="H84" s="54"/>
      <c r="I84" s="54"/>
      <c r="J84" s="55"/>
    </row>
    <row r="85" spans="2:10" ht="13.5" customHeight="1" x14ac:dyDescent="0.25">
      <c r="B85" s="48" t="s">
        <v>4</v>
      </c>
      <c r="C85" s="54"/>
      <c r="D85" s="54"/>
      <c r="E85" s="54"/>
      <c r="F85" s="63" t="s">
        <v>55</v>
      </c>
      <c r="G85" s="54"/>
      <c r="H85" s="54"/>
      <c r="I85" s="54"/>
      <c r="J85" s="55"/>
    </row>
    <row r="86" spans="2:10" ht="13.5" customHeight="1" x14ac:dyDescent="0.25">
      <c r="B86" s="67" t="s">
        <v>62</v>
      </c>
      <c r="C86" s="54"/>
      <c r="D86" s="54"/>
      <c r="E86" s="54"/>
      <c r="F86" s="68" t="s">
        <v>62</v>
      </c>
      <c r="G86" s="54"/>
      <c r="H86" s="54"/>
      <c r="I86" s="54"/>
      <c r="J86" s="55"/>
    </row>
    <row r="87" spans="2:10" ht="13.5" customHeight="1" x14ac:dyDescent="0.25">
      <c r="B87" s="48" t="s">
        <v>5</v>
      </c>
      <c r="C87" s="54"/>
      <c r="D87" s="54"/>
      <c r="E87" s="54"/>
      <c r="F87" s="68" t="s">
        <v>63</v>
      </c>
      <c r="G87" s="54"/>
      <c r="H87" s="54"/>
      <c r="I87" s="54"/>
      <c r="J87" s="55"/>
    </row>
    <row r="88" spans="2:10" ht="13.5" customHeight="1" x14ac:dyDescent="0.25">
      <c r="B88" s="49" t="s">
        <v>6</v>
      </c>
      <c r="C88" s="56"/>
      <c r="D88" s="56"/>
      <c r="E88" s="56"/>
      <c r="F88" s="64" t="s">
        <v>43</v>
      </c>
      <c r="G88" s="56"/>
      <c r="H88" s="56"/>
      <c r="I88" s="56"/>
      <c r="J88" s="57"/>
    </row>
    <row r="89" spans="2:10" ht="5.25" customHeight="1" x14ac:dyDescent="0.25">
      <c r="B89" s="48"/>
      <c r="C89" s="54"/>
      <c r="D89" s="54"/>
      <c r="E89" s="54"/>
      <c r="F89" s="63"/>
      <c r="G89" s="54"/>
      <c r="H89" s="54"/>
      <c r="I89" s="54"/>
      <c r="J89" s="55"/>
    </row>
    <row r="90" spans="2:10" ht="11.25" customHeight="1" x14ac:dyDescent="0.25">
      <c r="B90" s="46" t="s">
        <v>29</v>
      </c>
      <c r="C90" s="52"/>
      <c r="D90" s="52"/>
      <c r="E90" s="52"/>
      <c r="F90" s="65"/>
      <c r="G90" s="52"/>
      <c r="H90" s="52"/>
      <c r="I90" s="52"/>
      <c r="J90" s="53"/>
    </row>
    <row r="91" spans="2:10" ht="12.75" customHeight="1" x14ac:dyDescent="0.25">
      <c r="B91" s="48" t="s">
        <v>32</v>
      </c>
      <c r="C91" s="54"/>
      <c r="D91" s="54"/>
      <c r="E91" s="54"/>
      <c r="F91" s="63" t="s">
        <v>44</v>
      </c>
      <c r="G91" s="54"/>
      <c r="H91" s="54"/>
      <c r="I91" s="54"/>
      <c r="J91" s="55"/>
    </row>
    <row r="92" spans="2:10" ht="12.75" customHeight="1" x14ac:dyDescent="0.25">
      <c r="B92" s="49" t="s">
        <v>51</v>
      </c>
      <c r="C92" s="56"/>
      <c r="D92" s="56"/>
      <c r="E92" s="56"/>
      <c r="F92" s="64" t="s">
        <v>45</v>
      </c>
      <c r="G92" s="56"/>
      <c r="H92" s="56"/>
      <c r="I92" s="56"/>
      <c r="J92" s="57"/>
    </row>
    <row r="93" spans="2:10" ht="5.25" customHeight="1" x14ac:dyDescent="0.25">
      <c r="B93" s="48"/>
      <c r="C93" s="54"/>
      <c r="D93" s="54"/>
      <c r="E93" s="54"/>
      <c r="F93" s="63"/>
      <c r="G93" s="54"/>
      <c r="H93" s="54"/>
      <c r="I93" s="54"/>
      <c r="J93" s="55"/>
    </row>
    <row r="94" spans="2:10" ht="11.25" customHeight="1" x14ac:dyDescent="0.25">
      <c r="B94" s="46" t="s">
        <v>30</v>
      </c>
      <c r="C94" s="52"/>
      <c r="D94" s="52"/>
      <c r="E94" s="52"/>
      <c r="F94" s="65"/>
      <c r="G94" s="52"/>
      <c r="H94" s="52"/>
      <c r="I94" s="52"/>
      <c r="J94" s="53"/>
    </row>
    <row r="95" spans="2:10" ht="12.75" customHeight="1" x14ac:dyDescent="0.25">
      <c r="B95" s="49" t="s">
        <v>34</v>
      </c>
      <c r="C95" s="56"/>
      <c r="D95" s="56"/>
      <c r="E95" s="56"/>
      <c r="F95" s="64" t="s">
        <v>46</v>
      </c>
      <c r="G95" s="56"/>
      <c r="H95" s="56"/>
      <c r="I95" s="56"/>
      <c r="J95" s="57"/>
    </row>
    <row r="96" spans="2:10" ht="5.25" customHeight="1" x14ac:dyDescent="0.25">
      <c r="B96" s="48"/>
      <c r="C96" s="54"/>
      <c r="D96" s="54"/>
      <c r="E96" s="54"/>
      <c r="F96" s="63"/>
      <c r="G96" s="54"/>
      <c r="H96" s="54"/>
      <c r="I96" s="54"/>
      <c r="J96" s="55"/>
    </row>
    <row r="97" spans="2:10" ht="11.25" customHeight="1" x14ac:dyDescent="0.25">
      <c r="B97" s="46" t="s">
        <v>24</v>
      </c>
      <c r="C97" s="52"/>
      <c r="D97" s="52"/>
      <c r="E97" s="52"/>
      <c r="F97" s="65"/>
      <c r="G97" s="52"/>
      <c r="H97" s="52"/>
      <c r="I97" s="52"/>
      <c r="J97" s="53"/>
    </row>
    <row r="98" spans="2:10" ht="12.75" customHeight="1" x14ac:dyDescent="0.25">
      <c r="B98" s="48" t="s">
        <v>25</v>
      </c>
      <c r="C98" s="54"/>
      <c r="D98" s="54"/>
      <c r="E98" s="54"/>
      <c r="F98" s="63" t="s">
        <v>25</v>
      </c>
      <c r="G98" s="54"/>
      <c r="H98" s="54"/>
      <c r="I98" s="54"/>
      <c r="J98" s="55"/>
    </row>
    <row r="99" spans="2:10" ht="12.75" customHeight="1" x14ac:dyDescent="0.25">
      <c r="B99" s="48" t="s">
        <v>26</v>
      </c>
      <c r="C99" s="54"/>
      <c r="D99" s="54"/>
      <c r="E99" s="54"/>
      <c r="F99" s="63" t="s">
        <v>26</v>
      </c>
      <c r="G99" s="54"/>
      <c r="H99" s="54"/>
      <c r="I99" s="54"/>
      <c r="J99" s="55"/>
    </row>
    <row r="100" spans="2:10" ht="12.75" customHeight="1" x14ac:dyDescent="0.25">
      <c r="B100" s="48" t="s">
        <v>27</v>
      </c>
      <c r="C100" s="54"/>
      <c r="D100" s="54"/>
      <c r="E100" s="54"/>
      <c r="F100" s="63" t="s">
        <v>27</v>
      </c>
      <c r="G100" s="54"/>
      <c r="H100" s="54"/>
      <c r="I100" s="54"/>
      <c r="J100" s="55"/>
    </row>
    <row r="101" spans="2:10" ht="12.75" customHeight="1" x14ac:dyDescent="0.25">
      <c r="B101" s="49" t="s">
        <v>52</v>
      </c>
      <c r="C101" s="56"/>
      <c r="D101" s="56"/>
      <c r="E101" s="56"/>
      <c r="F101" s="64" t="s">
        <v>47</v>
      </c>
      <c r="G101" s="56"/>
      <c r="H101" s="56"/>
      <c r="I101" s="56"/>
      <c r="J101" s="57"/>
    </row>
    <row r="102" spans="2:10" ht="4.5" customHeight="1" x14ac:dyDescent="0.25">
      <c r="B102" s="48"/>
      <c r="C102" s="54"/>
      <c r="D102" s="54"/>
      <c r="E102" s="54"/>
      <c r="F102" s="63"/>
      <c r="G102" s="54"/>
      <c r="H102" s="54"/>
      <c r="I102" s="54"/>
      <c r="J102" s="55"/>
    </row>
    <row r="103" spans="2:10" ht="11.25" customHeight="1" x14ac:dyDescent="0.25">
      <c r="B103" s="46" t="s">
        <v>31</v>
      </c>
      <c r="C103" s="52"/>
      <c r="D103" s="52"/>
      <c r="E103" s="52"/>
      <c r="F103" s="65"/>
      <c r="G103" s="52"/>
      <c r="H103" s="52"/>
      <c r="I103" s="52"/>
      <c r="J103" s="53"/>
    </row>
    <row r="104" spans="2:10" ht="12.75" customHeight="1" x14ac:dyDescent="0.25">
      <c r="B104" s="49" t="s">
        <v>48</v>
      </c>
      <c r="C104" s="56"/>
      <c r="D104" s="56"/>
      <c r="E104" s="56"/>
      <c r="F104" s="64" t="s">
        <v>48</v>
      </c>
      <c r="G104" s="56"/>
      <c r="H104" s="56"/>
      <c r="I104" s="56"/>
      <c r="J104" s="57"/>
    </row>
    <row r="105" spans="2:10" ht="4.5" customHeight="1" x14ac:dyDescent="0.25">
      <c r="B105" s="48"/>
      <c r="C105" s="54"/>
      <c r="D105" s="54"/>
      <c r="E105" s="54"/>
      <c r="F105" s="63"/>
      <c r="G105" s="54"/>
      <c r="H105" s="54"/>
      <c r="I105" s="54"/>
      <c r="J105" s="55"/>
    </row>
    <row r="106" spans="2:10" ht="11.25" customHeight="1" x14ac:dyDescent="0.25">
      <c r="B106" s="46" t="s">
        <v>36</v>
      </c>
      <c r="C106" s="52"/>
      <c r="D106" s="52"/>
      <c r="E106" s="52"/>
      <c r="F106" s="65"/>
      <c r="G106" s="52"/>
      <c r="H106" s="52"/>
      <c r="I106" s="52"/>
      <c r="J106" s="53"/>
    </row>
    <row r="107" spans="2:10" ht="12.75" customHeight="1" x14ac:dyDescent="0.25">
      <c r="B107" s="49" t="s">
        <v>38</v>
      </c>
      <c r="C107" s="56"/>
      <c r="D107" s="56"/>
      <c r="E107" s="56"/>
      <c r="F107" s="64" t="s">
        <v>49</v>
      </c>
      <c r="G107" s="56"/>
      <c r="H107" s="56"/>
      <c r="I107" s="56"/>
      <c r="J107" s="57"/>
    </row>
    <row r="108" spans="2:10" ht="4.5" customHeight="1" x14ac:dyDescent="0.25">
      <c r="B108" s="48"/>
      <c r="C108" s="54"/>
      <c r="D108" s="54"/>
      <c r="E108" s="54"/>
      <c r="F108" s="63"/>
      <c r="G108" s="54"/>
      <c r="H108" s="54"/>
      <c r="I108" s="54"/>
      <c r="J108" s="55"/>
    </row>
    <row r="109" spans="2:10" ht="12.75" customHeight="1" x14ac:dyDescent="0.25">
      <c r="B109" s="50" t="s">
        <v>53</v>
      </c>
      <c r="C109" s="52"/>
      <c r="D109" s="52"/>
      <c r="E109" s="52"/>
      <c r="F109" s="65" t="s">
        <v>50</v>
      </c>
      <c r="G109" s="52"/>
      <c r="H109" s="52"/>
      <c r="I109" s="52"/>
      <c r="J109" s="53"/>
    </row>
    <row r="110" spans="2:10" ht="12" customHeight="1" x14ac:dyDescent="0.2">
      <c r="B110" s="51" t="s">
        <v>54</v>
      </c>
      <c r="C110" s="52"/>
      <c r="D110" s="52"/>
      <c r="E110" s="52"/>
      <c r="F110" s="51" t="s">
        <v>56</v>
      </c>
      <c r="G110" s="52"/>
      <c r="H110" s="52"/>
      <c r="I110" s="52"/>
      <c r="J110" s="53"/>
    </row>
    <row r="111" spans="2:10" ht="11.25" customHeight="1" x14ac:dyDescent="0.2">
      <c r="B111" s="58"/>
      <c r="C111" s="56"/>
      <c r="D111" s="56"/>
      <c r="E111" s="56"/>
      <c r="F111" s="66" t="s">
        <v>57</v>
      </c>
      <c r="G111" s="56"/>
      <c r="H111" s="56"/>
      <c r="I111" s="56"/>
      <c r="J111" s="57"/>
    </row>
  </sheetData>
  <mergeCells count="16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</mergeCells>
  <phoneticPr fontId="1" type="noConversion"/>
  <conditionalFormatting sqref="F69:F75 U67:U75 R41 C40:L41 V44:V56 X26:AA38 C69:D75 N23:Q23 C21:N21 Q67:S75 M74:N75 P74:P75 Q62:Q66">
    <cfRule type="cellIs" dxfId="48" priority="93" stopIfTrue="1" operator="lessThan">
      <formula>0</formula>
    </cfRule>
  </conditionalFormatting>
  <conditionalFormatting sqref="U66 R66:S66">
    <cfRule type="cellIs" dxfId="47" priority="72" stopIfTrue="1" operator="lessThan">
      <formula>0</formula>
    </cfRule>
  </conditionalFormatting>
  <conditionalFormatting sqref="U66 R66:S66">
    <cfRule type="cellIs" dxfId="46" priority="71" stopIfTrue="1" operator="lessThan">
      <formula>0</formula>
    </cfRule>
  </conditionalFormatting>
  <conditionalFormatting sqref="U66 R66:S66">
    <cfRule type="cellIs" dxfId="45" priority="70" stopIfTrue="1" operator="lessThan">
      <formula>0</formula>
    </cfRule>
  </conditionalFormatting>
  <conditionalFormatting sqref="U66 R66:S66">
    <cfRule type="cellIs" dxfId="44" priority="69" stopIfTrue="1" operator="lessThan">
      <formula>0</formula>
    </cfRule>
  </conditionalFormatting>
  <conditionalFormatting sqref="U66 R66:S66">
    <cfRule type="cellIs" dxfId="43" priority="68" stopIfTrue="1" operator="lessThan">
      <formula>0</formula>
    </cfRule>
  </conditionalFormatting>
  <conditionalFormatting sqref="U66 R66:S66">
    <cfRule type="cellIs" dxfId="42" priority="67" stopIfTrue="1" operator="lessThan">
      <formula>0</formula>
    </cfRule>
  </conditionalFormatting>
  <conditionalFormatting sqref="U62:U65 R62:S65">
    <cfRule type="cellIs" dxfId="41" priority="66" stopIfTrue="1" operator="lessThan">
      <formula>0</formula>
    </cfRule>
  </conditionalFormatting>
  <conditionalFormatting sqref="K69:K75 H69:I75">
    <cfRule type="cellIs" dxfId="40" priority="56" stopIfTrue="1" operator="lessThan">
      <formula>0</formula>
    </cfRule>
  </conditionalFormatting>
  <conditionalFormatting sqref="C13:D14 F13:I14 K13:N14 P13:S14 U13:U14">
    <cfRule type="cellIs" dxfId="39" priority="47" stopIfTrue="1" operator="lessThan">
      <formula>0</formula>
    </cfRule>
  </conditionalFormatting>
  <conditionalFormatting sqref="C12:D12 F12:I12 K12:N12 P12:S12 U12">
    <cfRule type="cellIs" dxfId="38" priority="46" stopIfTrue="1" operator="lessThan">
      <formula>0</formula>
    </cfRule>
  </conditionalFormatting>
  <conditionalFormatting sqref="K12:N12 P12:S12 C12:D12 F12:I12 U12">
    <cfRule type="cellIs" dxfId="37" priority="45" stopIfTrue="1" operator="lessThan">
      <formula>0</formula>
    </cfRule>
  </conditionalFormatting>
  <conditionalFormatting sqref="K12:N12 P12:S12 C12:D12 F12:I12 U12">
    <cfRule type="cellIs" dxfId="36" priority="44" stopIfTrue="1" operator="lessThan">
      <formula>0</formula>
    </cfRule>
  </conditionalFormatting>
  <conditionalFormatting sqref="C12:D12 F12:I12 K12:N12 P12:S12 U12">
    <cfRule type="cellIs" dxfId="35" priority="43" stopIfTrue="1" operator="lessThan">
      <formula>0</formula>
    </cfRule>
  </conditionalFormatting>
  <conditionalFormatting sqref="C12:D12 F12:I12 K12:N12 P12:S12 U12">
    <cfRule type="cellIs" dxfId="34" priority="42" stopIfTrue="1" operator="lessThan">
      <formula>0</formula>
    </cfRule>
  </conditionalFormatting>
  <conditionalFormatting sqref="C12:D12 F12:I12 K12:N12 P12:S12 U12">
    <cfRule type="cellIs" dxfId="33" priority="41" stopIfTrue="1" operator="lessThan">
      <formula>0</formula>
    </cfRule>
  </conditionalFormatting>
  <conditionalFormatting sqref="C8:D11 F8:I11 K8:N11 P8:S11 U8:U11">
    <cfRule type="cellIs" dxfId="32" priority="40" stopIfTrue="1" operator="lessThan">
      <formula>0</formula>
    </cfRule>
  </conditionalFormatting>
  <conditionalFormatting sqref="C31:D32 F31:I32 K31:N32 P31:S32 U31:U32">
    <cfRule type="cellIs" dxfId="31" priority="39" stopIfTrue="1" operator="lessThan">
      <formula>0</formula>
    </cfRule>
  </conditionalFormatting>
  <conditionalFormatting sqref="C30:D30 F30:I30 K30:N30 P30:S30 U30">
    <cfRule type="cellIs" dxfId="30" priority="38" stopIfTrue="1" operator="lessThan">
      <formula>0</formula>
    </cfRule>
  </conditionalFormatting>
  <conditionalFormatting sqref="K30:N30 P30:S30 C30:D30 F30:I30 U30">
    <cfRule type="cellIs" dxfId="29" priority="37" stopIfTrue="1" operator="lessThan">
      <formula>0</formula>
    </cfRule>
  </conditionalFormatting>
  <conditionalFormatting sqref="K30:N30 P30:S30 C30:D30 F30:I30 U30">
    <cfRule type="cellIs" dxfId="28" priority="36" stopIfTrue="1" operator="lessThan">
      <formula>0</formula>
    </cfRule>
  </conditionalFormatting>
  <conditionalFormatting sqref="C30:D30 F30:I30 K30:N30 P30:S30 U30">
    <cfRule type="cellIs" dxfId="27" priority="35" stopIfTrue="1" operator="lessThan">
      <formula>0</formula>
    </cfRule>
  </conditionalFormatting>
  <conditionalFormatting sqref="C30:D30 F30:I30 K30:N30 P30:S30 U30">
    <cfRule type="cellIs" dxfId="26" priority="34" stopIfTrue="1" operator="lessThan">
      <formula>0</formula>
    </cfRule>
  </conditionalFormatting>
  <conditionalFormatting sqref="C30:D30 F30:I30 K30:N30 P30:S30 U30">
    <cfRule type="cellIs" dxfId="25" priority="33" stopIfTrue="1" operator="lessThan">
      <formula>0</formula>
    </cfRule>
  </conditionalFormatting>
  <conditionalFormatting sqref="C26:D29 F26:I29 K26:N29 P26:S29 U26:U29">
    <cfRule type="cellIs" dxfId="24" priority="32" stopIfTrue="1" operator="lessThan">
      <formula>0</formula>
    </cfRule>
  </conditionalFormatting>
  <conditionalFormatting sqref="U49:U50 F49:I50 K49:N50 P49:S50 C49:D50">
    <cfRule type="cellIs" dxfId="23" priority="24" stopIfTrue="1" operator="lessThan">
      <formula>0</formula>
    </cfRule>
  </conditionalFormatting>
  <conditionalFormatting sqref="U48 P48:S48 C48:D48 F48:I48 K48:N48">
    <cfRule type="cellIs" dxfId="22" priority="23" stopIfTrue="1" operator="lessThan">
      <formula>0</formula>
    </cfRule>
  </conditionalFormatting>
  <conditionalFormatting sqref="U48 C48:D48 F48:I48 K48:N48 P48:S48">
    <cfRule type="cellIs" dxfId="21" priority="22" stopIfTrue="1" operator="lessThan">
      <formula>0</formula>
    </cfRule>
  </conditionalFormatting>
  <conditionalFormatting sqref="U48 C48:D48 F48:I48 K48:N48 P48:S48">
    <cfRule type="cellIs" dxfId="20" priority="21" stopIfTrue="1" operator="lessThan">
      <formula>0</formula>
    </cfRule>
  </conditionalFormatting>
  <conditionalFormatting sqref="U48 F48:I48 K48:N48 P48:S48 C48:D48">
    <cfRule type="cellIs" dxfId="19" priority="20" stopIfTrue="1" operator="lessThan">
      <formula>0</formula>
    </cfRule>
  </conditionalFormatting>
  <conditionalFormatting sqref="U48 F48:I48 K48:N48 P48:S48 C48:D48">
    <cfRule type="cellIs" dxfId="18" priority="19" stopIfTrue="1" operator="lessThan">
      <formula>0</formula>
    </cfRule>
  </conditionalFormatting>
  <conditionalFormatting sqref="U44:U47 F44:I47 C44:D47 K44:N47 P44:S47">
    <cfRule type="cellIs" dxfId="17" priority="18" stopIfTrue="1" operator="lessThan">
      <formula>0</formula>
    </cfRule>
  </conditionalFormatting>
  <conditionalFormatting sqref="F67:F68 C67:D68">
    <cfRule type="cellIs" dxfId="16" priority="17" stopIfTrue="1" operator="lessThan">
      <formula>0</formula>
    </cfRule>
  </conditionalFormatting>
  <conditionalFormatting sqref="F66 C66:D66">
    <cfRule type="cellIs" dxfId="15" priority="16" stopIfTrue="1" operator="lessThan">
      <formula>0</formula>
    </cfRule>
  </conditionalFormatting>
  <conditionalFormatting sqref="F66 C66:D66">
    <cfRule type="cellIs" dxfId="14" priority="15" stopIfTrue="1" operator="lessThan">
      <formula>0</formula>
    </cfRule>
  </conditionalFormatting>
  <conditionalFormatting sqref="F66 C66:D66">
    <cfRule type="cellIs" dxfId="13" priority="14" stopIfTrue="1" operator="lessThan">
      <formula>0</formula>
    </cfRule>
  </conditionalFormatting>
  <conditionalFormatting sqref="F66 C66:D66">
    <cfRule type="cellIs" dxfId="12" priority="13" stopIfTrue="1" operator="lessThan">
      <formula>0</formula>
    </cfRule>
  </conditionalFormatting>
  <conditionalFormatting sqref="F66 C66:D66">
    <cfRule type="cellIs" dxfId="11" priority="12" stopIfTrue="1" operator="lessThan">
      <formula>0</formula>
    </cfRule>
  </conditionalFormatting>
  <conditionalFormatting sqref="F66 C66:D66">
    <cfRule type="cellIs" dxfId="10" priority="11" stopIfTrue="1" operator="lessThan">
      <formula>0</formula>
    </cfRule>
  </conditionalFormatting>
  <conditionalFormatting sqref="F62:F65 C62:D65">
    <cfRule type="cellIs" dxfId="9" priority="10" stopIfTrue="1" operator="lessThan">
      <formula>0</formula>
    </cfRule>
  </conditionalFormatting>
  <conditionalFormatting sqref="K67:K68 H67:I68">
    <cfRule type="cellIs" dxfId="8" priority="9" stopIfTrue="1" operator="lessThan">
      <formula>0</formula>
    </cfRule>
  </conditionalFormatting>
  <conditionalFormatting sqref="K66 H66:I66">
    <cfRule type="cellIs" dxfId="7" priority="8" stopIfTrue="1" operator="lessThan">
      <formula>0</formula>
    </cfRule>
  </conditionalFormatting>
  <conditionalFormatting sqref="K66 H66:I66">
    <cfRule type="cellIs" dxfId="6" priority="7" stopIfTrue="1" operator="lessThan">
      <formula>0</formula>
    </cfRule>
  </conditionalFormatting>
  <conditionalFormatting sqref="K66 H66:I66">
    <cfRule type="cellIs" dxfId="5" priority="6" stopIfTrue="1" operator="lessThan">
      <formula>0</formula>
    </cfRule>
  </conditionalFormatting>
  <conditionalFormatting sqref="K66 H66:I66">
    <cfRule type="cellIs" dxfId="4" priority="5" stopIfTrue="1" operator="lessThan">
      <formula>0</formula>
    </cfRule>
  </conditionalFormatting>
  <conditionalFormatting sqref="K66 H66:I66">
    <cfRule type="cellIs" dxfId="3" priority="4" stopIfTrue="1" operator="lessThan">
      <formula>0</formula>
    </cfRule>
  </conditionalFormatting>
  <conditionalFormatting sqref="K66 H66:I66">
    <cfRule type="cellIs" dxfId="2" priority="3" stopIfTrue="1" operator="lessThan">
      <formula>0</formula>
    </cfRule>
  </conditionalFormatting>
  <conditionalFormatting sqref="K62:K65 H62:I6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1" manualBreakCount="1">
    <brk id="78" max="22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6" ma:contentTypeDescription="Skapa ett nytt dokument." ma:contentTypeScope="" ma:versionID="3355c7726bdcc5ac1e3a04298b665cc4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bfef30814ce0d01c989f505a8b5a5d52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38A8B-FF6B-4583-B3E5-007192800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FBCE2-3B8A-4F81-8229-3C161477095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4d81acc2-f705-4b52-a6f2-f401f3ddbbb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32ED3B-80A5-40B9-91D2-BE27D98AFC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2022</vt:lpstr>
      <vt:lpstr>'Aktiefonder 2022'!Utskriftsområde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2022-11-08T13:20:04Z</cp:lastPrinted>
  <dcterms:created xsi:type="dcterms:W3CDTF">2010-02-10T19:23:47Z</dcterms:created>
  <dcterms:modified xsi:type="dcterms:W3CDTF">2023-01-11T14:22:29Z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3469800</vt:r8>
  </property>
  <property fmtid="{D5CDD505-2E9C-101B-9397-08002B2CF9AE}" pid="4" name="MediaServiceImageTags">
    <vt:lpwstr/>
  </property>
</Properties>
</file>