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70" documentId="8_{39AC0607-7329-4CB4-BB40-E88E46791A4A}" xr6:coauthVersionLast="47" xr6:coauthVersionMax="47" xr10:uidLastSave="{68FDC9C5-476A-4BB3-B447-294E67F67A94}"/>
  <bookViews>
    <workbookView xWindow="-25320" yWindow="-120" windowWidth="25440" windowHeight="15390" xr2:uid="{00000000-000D-0000-FFFF-FFFF00000000}"/>
  </bookViews>
  <sheets>
    <sheet name="Aktiefonder 2023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2023'!#REF!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2023'!$A$1:$W$115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<sst xmlns="http://schemas.openxmlformats.org/spreadsheetml/2006/main" count="205" uniqueCount="68">
  <si>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</si>
  <si>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</si>
  <si>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</si>
  <si>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</si>
  <si>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</si>
  <si>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</si>
  <si>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</si>
  <si>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</si>
  <si>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</si>
  <si>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</si>
  <si>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</si>
  <si>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</si>
  <si>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</si>
  <si>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</si>
  <si>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</si>
  <si>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</si>
  <si>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</si>
  <si>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</si>
  <si>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</si>
  <si>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</si>
  <si>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</si>
  <si>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</si>
  <si>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</si>
  <si>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</si>
  <si>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</si>
  <si>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</si>
  <si>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</si>
  <si>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</si>
  <si>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</si>
  <si>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</si>
  <si>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</si>
  <si>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</si>
  <si>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</si>
  <si>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</si>
  <si>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</si>
  <si>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</si>
  <si>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</si>
  <si>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</si>
  <si>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</si>
  <si>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</si>
  <si>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</si>
  <si>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</si>
  <si>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</si>
  <si>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</si>
  <si>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</si>
  <si>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</si>
  <si>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</si>
  <si>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</si>
  <si>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</si>
  <si>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</si>
  <si>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</si>
  <si>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</si>
  <si>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</si>
  <si>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</si>
  <si>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</si>
  <si>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</si>
  <si>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</si>
  <si>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</si>
  <si>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</si>
  <si>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</si>
  <si>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</si>
  <si>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</si>
  <si>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</si>
  <si>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</si>
  <si>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</si>
  <si>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</si>
  <si>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NYSPARANDE OCH FONDFÖRMÖGENHET I AKTIEFONDER EFTER PLACERINGSINRIKTNING 2023 (MSEK)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</si>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</sst>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4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11"/>
  <sheetViews>
    <sheetView tabSelected="1" zoomScale="85" zoomScaleNormal="85" zoomScalePageLayoutView="90" workbookViewId="0">
      <selection activeCell="P2" sqref="P2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1" t="s">
        <v>3</v>
      </c>
      <c r="D6" s="72"/>
      <c r="E6" s="72"/>
      <c r="F6" s="73"/>
      <c r="G6" s="9"/>
      <c r="H6" s="71" t="s">
        <v>4</v>
      </c>
      <c r="I6" s="72" t="s">
        <v>4</v>
      </c>
      <c r="J6" s="72"/>
      <c r="K6" s="73"/>
      <c r="L6" s="9"/>
      <c r="M6" s="71" t="s">
        <v>64</v>
      </c>
      <c r="N6" s="72" t="s">
        <v>5</v>
      </c>
      <c r="O6" s="72"/>
      <c r="P6" s="73"/>
      <c r="Q6" s="9"/>
      <c r="R6" s="71" t="s">
        <v>5</v>
      </c>
      <c r="S6" s="72" t="s">
        <v>5</v>
      </c>
      <c r="T6" s="72"/>
      <c r="U6" s="73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65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17165.6649</v>
      </c>
      <c r="D8" s="17">
        <v>9337.5900999999994</v>
      </c>
      <c r="E8" s="23">
        <v>7828.0748000000003</v>
      </c>
      <c r="F8" s="18">
        <v>939212.17299999995</v>
      </c>
      <c r="G8" s="19"/>
      <c r="H8" s="16">
        <v>1387.2815000000001</v>
      </c>
      <c r="I8" s="17">
        <v>1062.4084</v>
      </c>
      <c r="J8" s="23">
        <v>324.87310000000002</v>
      </c>
      <c r="K8" s="18">
        <v>125250.36990000001</v>
      </c>
      <c r="L8" s="19"/>
      <c r="M8" s="16">
        <v>0.92049999999999998</v>
      </c>
      <c r="N8" s="17">
        <v>0.92049999999999998</v>
      </c>
      <c r="O8" s="23">
        <v>0</v>
      </c>
      <c r="P8" s="18">
        <v>1635.9994999999999</v>
      </c>
      <c r="Q8" s="19"/>
      <c r="R8" s="16">
        <v>12.679</v>
      </c>
      <c r="S8" s="17">
        <v>48.213299999999997</v>
      </c>
      <c r="T8" s="23">
        <v>-35.534299999999995</v>
      </c>
      <c r="U8" s="18">
        <v>3691.5801000000001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12579.4786</v>
      </c>
      <c r="D9" s="23">
        <v>9753.6252999999997</v>
      </c>
      <c r="E9" s="23">
        <v>2825.8533000000007</v>
      </c>
      <c r="F9" s="24">
        <v>951741.12069999997</v>
      </c>
      <c r="G9" s="19"/>
      <c r="H9" s="22">
        <v>1028.8806999999999</v>
      </c>
      <c r="I9" s="23">
        <v>1064.1288</v>
      </c>
      <c r="J9" s="23">
        <v>-35.248100000000022</v>
      </c>
      <c r="K9" s="24">
        <v>125249.1675</v>
      </c>
      <c r="L9" s="19"/>
      <c r="M9" s="22">
        <v>4.53E-2</v>
      </c>
      <c r="N9" s="23">
        <v>4.53E-2</v>
      </c>
      <c r="O9" s="23">
        <v>0</v>
      </c>
      <c r="P9" s="24">
        <v>1637.5541000000001</v>
      </c>
      <c r="Q9" s="19"/>
      <c r="R9" s="22">
        <v>66.616600000000005</v>
      </c>
      <c r="S9" s="23">
        <v>60.604399999999998</v>
      </c>
      <c r="T9" s="23">
        <v>6.0122000000000071</v>
      </c>
      <c r="U9" s="24">
        <v>3723.2909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18292.715499999998</v>
      </c>
      <c r="D10" s="23">
        <v>14983.646000000001</v>
      </c>
      <c r="E10" s="23">
        <v>3309.0694999999978</v>
      </c>
      <c r="F10" s="24">
        <v>977250.81920000003</v>
      </c>
      <c r="G10" s="19"/>
      <c r="H10" s="22">
        <v>1484.4693</v>
      </c>
      <c r="I10" s="23">
        <v>3948.7067000000002</v>
      </c>
      <c r="J10" s="23">
        <v>-2464.2374</v>
      </c>
      <c r="K10" s="24">
        <v>122554.0906</v>
      </c>
      <c r="L10" s="19"/>
      <c r="M10" s="22">
        <v>2.7199999999999998E-2</v>
      </c>
      <c r="N10" s="23">
        <v>2.7199999999999998E-2</v>
      </c>
      <c r="O10" s="23">
        <v>0</v>
      </c>
      <c r="P10" s="24">
        <v>1669.6635000000001</v>
      </c>
      <c r="Q10" s="19"/>
      <c r="R10" s="22">
        <v>87.094300000000004</v>
      </c>
      <c r="S10" s="23">
        <v>80.322800000000001</v>
      </c>
      <c r="T10" s="23">
        <v>6.7715000000000032</v>
      </c>
      <c r="U10" s="24">
        <v>3551.9450000000002</v>
      </c>
      <c r="V10" s="20"/>
    </row>
    <row r="11" spans="2:26" ht="11.25" customHeight="1" x14ac:dyDescent="0.15">
      <c r="B11" s="21" t="s">
        <v>14</v>
      </c>
      <c r="C11" s="22">
        <v>21882.654500000001</v>
      </c>
      <c r="D11" s="23">
        <v>17554.542700000002</v>
      </c>
      <c r="E11" s="23">
        <v>4328.1117999999988</v>
      </c>
      <c r="F11" s="24">
        <v>1014504.552</v>
      </c>
      <c r="G11" s="19"/>
      <c r="H11" s="22">
        <v>706.96079999999995</v>
      </c>
      <c r="I11" s="23">
        <v>2143.8942999999999</v>
      </c>
      <c r="J11" s="23">
        <v>-1436.9335000000001</v>
      </c>
      <c r="K11" s="24">
        <v>124395.41039999999</v>
      </c>
      <c r="L11" s="19"/>
      <c r="M11" s="22">
        <v>1.9E-3</v>
      </c>
      <c r="N11" s="23">
        <v>1.9E-3</v>
      </c>
      <c r="O11" s="23">
        <v>0</v>
      </c>
      <c r="P11" s="24">
        <v>1386.1781000000001</v>
      </c>
      <c r="Q11" s="19"/>
      <c r="R11" s="22">
        <v>20.866700000000002</v>
      </c>
      <c r="S11" s="23">
        <v>53.974499999999999</v>
      </c>
      <c r="T11" s="23">
        <v>-33.107799999999997</v>
      </c>
      <c r="U11" s="24">
        <v>3536.5857000000001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14751.7068</v>
      </c>
      <c r="D12" s="23">
        <v>13754.716899999999</v>
      </c>
      <c r="E12" s="23">
        <v>996.98990000000049</v>
      </c>
      <c r="F12" s="24">
        <v>993913.68550000002</v>
      </c>
      <c r="G12" s="19"/>
      <c r="H12" s="22">
        <v>1105.3878</v>
      </c>
      <c r="I12" s="23">
        <v>984.83950000000004</v>
      </c>
      <c r="J12" s="23">
        <v>120.54829999999993</v>
      </c>
      <c r="K12" s="24">
        <v>122971.66009999999</v>
      </c>
      <c r="L12" s="19"/>
      <c r="M12" s="22">
        <v>2.0400000000000001E-2</v>
      </c>
      <c r="N12" s="23">
        <v>2.0400000000000001E-2</v>
      </c>
      <c r="O12" s="23">
        <v>0</v>
      </c>
      <c r="P12" s="24">
        <v>1417.875</v>
      </c>
      <c r="Q12" s="19"/>
      <c r="R12" s="22">
        <v>29.315799999999999</v>
      </c>
      <c r="S12" s="23">
        <v>812.71870000000001</v>
      </c>
      <c r="T12" s="23">
        <v>-783.40290000000005</v>
      </c>
      <c r="U12" s="24">
        <v>2867.8887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15427.7762</v>
      </c>
      <c r="D13" s="23">
        <v>13890.225200000001</v>
      </c>
      <c r="E13" s="23">
        <v>1537.5509999999995</v>
      </c>
      <c r="F13" s="24">
        <v>1003034.6819</v>
      </c>
      <c r="G13" s="19"/>
      <c r="H13" s="22">
        <v>682.70079999999996</v>
      </c>
      <c r="I13" s="23">
        <v>1855.1143</v>
      </c>
      <c r="J13" s="23">
        <v>-1172.4135000000001</v>
      </c>
      <c r="K13" s="24">
        <v>122100.5827</v>
      </c>
      <c r="L13" s="19"/>
      <c r="M13" s="22">
        <v>0</v>
      </c>
      <c r="N13" s="23">
        <v>0</v>
      </c>
      <c r="O13" s="23">
        <v>0</v>
      </c>
      <c r="P13" s="24">
        <v>1453.0966000000001</v>
      </c>
      <c r="Q13" s="19"/>
      <c r="R13" s="22">
        <v>36.091299999999997</v>
      </c>
      <c r="S13" s="23">
        <v>457.75229999999999</v>
      </c>
      <c r="T13" s="23">
        <v>-421.661</v>
      </c>
      <c r="U13" s="24">
        <v>2546.3809999999999</v>
      </c>
      <c r="V13" s="20"/>
    </row>
    <row r="14" spans="2:26" ht="11.25" customHeight="1" x14ac:dyDescent="0.15">
      <c r="B14" s="21" t="s">
        <v>17</v>
      </c>
      <c r="C14" s="22">
        <v>9662.0408000000007</v>
      </c>
      <c r="D14" s="23">
        <v>8582.0071000000007</v>
      </c>
      <c r="E14" s="23">
        <v>1080.0337</v>
      </c>
      <c r="F14" s="24">
        <v>990394.973</v>
      </c>
      <c r="G14" s="19"/>
      <c r="H14" s="22">
        <v>385.24419999999998</v>
      </c>
      <c r="I14" s="23">
        <v>1105.4997000000001</v>
      </c>
      <c r="J14" s="23">
        <v>-720.2555000000001</v>
      </c>
      <c r="K14" s="24">
        <v>119590.7534</v>
      </c>
      <c r="L14" s="19"/>
      <c r="M14" s="22">
        <v>0</v>
      </c>
      <c r="N14" s="23">
        <v>0</v>
      </c>
      <c r="O14" s="23">
        <v>0</v>
      </c>
      <c r="P14" s="24">
        <v>1458.4437</v>
      </c>
      <c r="Q14" s="19"/>
      <c r="R14" s="22">
        <v>156.86840000000001</v>
      </c>
      <c r="S14" s="23">
        <v>17.823499999999999</v>
      </c>
      <c r="T14" s="23">
        <v>139.04490000000001</v>
      </c>
      <c r="U14" s="24">
        <v>2828.3465999999999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9121.5887000000002</v>
      </c>
      <c r="D15" s="23">
        <v>11895.859</v>
      </c>
      <c r="E15" s="23">
        <v>-2774.2703000000001</v>
      </c>
      <c r="F15" s="24">
        <v>954647.92050000001</v>
      </c>
      <c r="G15" s="19"/>
      <c r="H15" s="22">
        <v>438.9699</v>
      </c>
      <c r="I15" s="23">
        <v>1129.5509999999999</v>
      </c>
      <c r="J15" s="23">
        <v>-690.58109999999988</v>
      </c>
      <c r="K15" s="24">
        <v>115956.5916</v>
      </c>
      <c r="L15" s="19"/>
      <c r="M15" s="22">
        <v>0</v>
      </c>
      <c r="N15" s="23">
        <v>0</v>
      </c>
      <c r="O15" s="23">
        <v>0</v>
      </c>
      <c r="P15" s="24">
        <v>1527.9559999999999</v>
      </c>
      <c r="Q15" s="19"/>
      <c r="R15" s="22">
        <v>251.39680000000001</v>
      </c>
      <c r="S15" s="23">
        <v>52.557000000000002</v>
      </c>
      <c r="T15" s="23">
        <v>198.83980000000003</v>
      </c>
      <c r="U15" s="24">
        <v>3078.9625000000001</v>
      </c>
      <c r="V15" s="20"/>
    </row>
    <row r="16" spans="2:26" ht="11.25" customHeight="1" x14ac:dyDescent="0.15">
      <c r="B16" s="21" t="s">
        <v>19</v>
      </c>
      <c r="C16" s="22">
        <v>18805.498899999999</v>
      </c>
      <c r="D16" s="23">
        <v>16937.372100000001</v>
      </c>
      <c r="E16" s="23">
        <v>1868.1267999999982</v>
      </c>
      <c r="F16" s="24">
        <v>931418.78300000005</v>
      </c>
      <c r="G16" s="19"/>
      <c r="H16" s="22">
        <v>616.77139999999997</v>
      </c>
      <c r="I16" s="23">
        <v>1242.2832000000001</v>
      </c>
      <c r="J16" s="23">
        <v>-625.51180000000011</v>
      </c>
      <c r="K16" s="24">
        <v>111488.4227</v>
      </c>
      <c r="L16" s="19"/>
      <c r="M16" s="22">
        <v>0</v>
      </c>
      <c r="N16" s="23">
        <v>0</v>
      </c>
      <c r="O16" s="23">
        <v>0</v>
      </c>
      <c r="P16" s="24">
        <v>1513.3920000000001</v>
      </c>
      <c r="Q16" s="19"/>
      <c r="R16" s="22">
        <v>94.685299999999998</v>
      </c>
      <c r="S16" s="23">
        <v>211.0805</v>
      </c>
      <c r="T16" s="23">
        <v>-116.3952</v>
      </c>
      <c r="U16" s="24">
        <v>2840.0623000000001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16219.832700000001</v>
      </c>
      <c r="D17" s="23">
        <v>13550.1032</v>
      </c>
      <c r="E17" s="23">
        <v>2669.7295000000013</v>
      </c>
      <c r="F17" s="24">
        <v>900272.06299999997</v>
      </c>
      <c r="G17" s="19"/>
      <c r="H17" s="22">
        <v>506.8723</v>
      </c>
      <c r="I17" s="23">
        <v>1162.2928999999999</v>
      </c>
      <c r="J17" s="23">
        <v>-655.42059999999992</v>
      </c>
      <c r="K17" s="24">
        <v>105226.9626</v>
      </c>
      <c r="L17" s="19"/>
      <c r="M17" s="22">
        <v>0</v>
      </c>
      <c r="N17" s="23">
        <v>16.649999999999999</v>
      </c>
      <c r="O17" s="23">
        <v>-16.649999999999999</v>
      </c>
      <c r="P17" s="24">
        <v>1660.5214000000001</v>
      </c>
      <c r="Q17" s="19"/>
      <c r="R17" s="22">
        <v>71.628</v>
      </c>
      <c r="S17" s="23">
        <v>239.26400000000001</v>
      </c>
      <c r="T17" s="23">
        <v>-167.63600000000002</v>
      </c>
      <c r="U17" s="24">
        <v>2671.6405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17951.292300000001</v>
      </c>
      <c r="D18" s="23">
        <v>17393.363799999999</v>
      </c>
      <c r="E18" s="23">
        <v>557.9285000000018</v>
      </c>
      <c r="F18" s="24">
        <v>986186.24690000003</v>
      </c>
      <c r="G18" s="19"/>
      <c r="H18" s="22">
        <v>588.71789999999999</v>
      </c>
      <c r="I18" s="23">
        <v>1080.4568999999999</v>
      </c>
      <c r="J18" s="23">
        <v>-491.73899999999992</v>
      </c>
      <c r="K18" s="24">
        <v>110891.8979</v>
      </c>
      <c r="L18" s="19"/>
      <c r="M18" s="22">
        <v>0</v>
      </c>
      <c r="N18" s="23">
        <v>0</v>
      </c>
      <c r="O18" s="23">
        <v>0</v>
      </c>
      <c r="P18" s="24">
        <v>791.36270000000002</v>
      </c>
      <c r="Q18" s="19"/>
      <c r="R18" s="22">
        <v>77.280199999999994</v>
      </c>
      <c r="S18" s="23">
        <v>101.3233</v>
      </c>
      <c r="T18" s="23">
        <v>-24.04310000000001</v>
      </c>
      <c r="U18" s="24">
        <v>2732.3078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20134.516100000001</v>
      </c>
      <c r="D19" s="23">
        <v>16330.1093</v>
      </c>
      <c r="E19" s="23">
        <v>3804.4068000000007</v>
      </c>
      <c r="F19" s="24">
        <v>1070269.838</v>
      </c>
      <c r="G19" s="19"/>
      <c r="H19" s="22">
        <v>971.75149999999996</v>
      </c>
      <c r="I19" s="23">
        <v>2467.0140999999999</v>
      </c>
      <c r="J19" s="23">
        <v>-1495.2626</v>
      </c>
      <c r="K19" s="24">
        <v>116244.9627</v>
      </c>
      <c r="L19" s="19"/>
      <c r="M19" s="22">
        <v>0</v>
      </c>
      <c r="N19" s="23">
        <v>0</v>
      </c>
      <c r="O19" s="23">
        <v>0</v>
      </c>
      <c r="P19" s="24">
        <v>897.35619999999994</v>
      </c>
      <c r="Q19" s="19"/>
      <c r="R19" s="22">
        <v>62.222499999999997</v>
      </c>
      <c r="S19" s="23">
        <v>105.72839999999999</v>
      </c>
      <c r="T19" s="23">
        <v>-43.505899999999997</v>
      </c>
      <c r="U19" s="24">
        <v>2717.0621000000001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191994.76600000003</v>
      </c>
      <c r="D20" s="26">
        <f>SUM(D8:D19)</f>
        <v>163963.16070000001</v>
      </c>
      <c r="E20" s="26">
        <f>SUM(E8:E19)</f>
        <v>28031.605299999999</v>
      </c>
      <c r="F20" s="27"/>
      <c r="G20" s="28"/>
      <c r="H20" s="25">
        <f>SUM(H8:H19)</f>
        <v>9904.0080999999973</v>
      </c>
      <c r="I20" s="26">
        <f>SUM(I8:I19)</f>
        <v>19246.1898</v>
      </c>
      <c r="J20" s="26">
        <f>SUM(J8:J19)</f>
        <v>-9342.1816999999992</v>
      </c>
      <c r="K20" s="27"/>
      <c r="L20" s="28"/>
      <c r="M20" s="25">
        <f>SUM(M8:M19)</f>
        <v>1.0153000000000001</v>
      </c>
      <c r="N20" s="26">
        <f>SUM(N8:N19)</f>
        <v>17.665299999999998</v>
      </c>
      <c r="O20" s="26">
        <f>SUM(O8:O19)</f>
        <v>-16.649999999999999</v>
      </c>
      <c r="P20" s="27"/>
      <c r="Q20" s="28"/>
      <c r="R20" s="25">
        <f>SUM(R8:R19)</f>
        <v>966.74490000000003</v>
      </c>
      <c r="S20" s="26">
        <f>SUM(S8:S19)</f>
        <v>2241.3627000000001</v>
      </c>
      <c r="T20" s="26">
        <f>SUM(T8:T19)</f>
        <v>-1274.6178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1" t="s">
        <v>6</v>
      </c>
      <c r="D24" s="72" t="s">
        <v>25</v>
      </c>
      <c r="E24" s="72"/>
      <c r="F24" s="73"/>
      <c r="G24" s="9"/>
      <c r="H24" s="71" t="s">
        <v>32</v>
      </c>
      <c r="I24" s="72" t="s">
        <v>25</v>
      </c>
      <c r="J24" s="72"/>
      <c r="K24" s="73"/>
      <c r="L24" s="9"/>
      <c r="M24" s="71" t="s">
        <v>33</v>
      </c>
      <c r="N24" s="72" t="s">
        <v>25</v>
      </c>
      <c r="O24" s="72"/>
      <c r="P24" s="73"/>
      <c r="Q24" s="9"/>
      <c r="R24" s="71" t="s">
        <v>34</v>
      </c>
      <c r="S24" s="72" t="s">
        <v>25</v>
      </c>
      <c r="T24" s="72"/>
      <c r="U24" s="73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2329.2730000000001</v>
      </c>
      <c r="D26" s="17">
        <v>1304.9882</v>
      </c>
      <c r="E26" s="23">
        <v>1024.2848000000001</v>
      </c>
      <c r="F26" s="18">
        <v>122947.41710000001</v>
      </c>
      <c r="G26" s="19"/>
      <c r="H26" s="16">
        <v>15937.672200000001</v>
      </c>
      <c r="I26" s="17">
        <v>9243.6023000000005</v>
      </c>
      <c r="J26" s="23">
        <v>6694.0699000000004</v>
      </c>
      <c r="K26" s="18">
        <v>1912770.4727</v>
      </c>
      <c r="L26" s="19"/>
      <c r="M26" s="16">
        <v>781.16139999999996</v>
      </c>
      <c r="N26" s="17">
        <v>1585.8036999999999</v>
      </c>
      <c r="O26" s="23">
        <v>-804.64229999999998</v>
      </c>
      <c r="P26" s="18">
        <v>332299.38559999998</v>
      </c>
      <c r="Q26" s="19"/>
      <c r="R26" s="16">
        <v>3970.4755</v>
      </c>
      <c r="S26" s="17">
        <v>5506.9337999999998</v>
      </c>
      <c r="T26" s="23">
        <v>-1536.4582999999998</v>
      </c>
      <c r="U26" s="18">
        <v>202664.83040000001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2997.6069000000002</v>
      </c>
      <c r="D27" s="23">
        <v>1584.3819000000001</v>
      </c>
      <c r="E27" s="23">
        <v>1413.2250000000001</v>
      </c>
      <c r="F27" s="24">
        <v>123118.68</v>
      </c>
      <c r="G27" s="19"/>
      <c r="H27" s="22">
        <v>17287.602999999999</v>
      </c>
      <c r="I27" s="23">
        <v>9855.2402999999995</v>
      </c>
      <c r="J27" s="23">
        <v>7432.3626999999997</v>
      </c>
      <c r="K27" s="24">
        <v>1865809.6647999999</v>
      </c>
      <c r="L27" s="19"/>
      <c r="M27" s="22">
        <v>1022.7705999999999</v>
      </c>
      <c r="N27" s="23">
        <v>1419.124</v>
      </c>
      <c r="O27" s="23">
        <v>-396.35340000000008</v>
      </c>
      <c r="P27" s="24">
        <v>331306.1813</v>
      </c>
      <c r="Q27" s="19"/>
      <c r="R27" s="22">
        <v>4754.3292000000001</v>
      </c>
      <c r="S27" s="23">
        <v>2544.8544000000002</v>
      </c>
      <c r="T27" s="23">
        <v>2209.4748</v>
      </c>
      <c r="U27" s="24">
        <v>201640.24230000001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2330.7968000000001</v>
      </c>
      <c r="D28" s="23">
        <v>2622.1161999999999</v>
      </c>
      <c r="E28" s="23">
        <v>-291.31939999999986</v>
      </c>
      <c r="F28" s="24">
        <v>124099.1173</v>
      </c>
      <c r="G28" s="19"/>
      <c r="H28" s="22">
        <v>15444.0085</v>
      </c>
      <c r="I28" s="23">
        <v>10091.2516</v>
      </c>
      <c r="J28" s="23">
        <v>5352.7569000000003</v>
      </c>
      <c r="K28" s="24">
        <v>1909551.4968999999</v>
      </c>
      <c r="L28" s="19"/>
      <c r="M28" s="22">
        <v>937.08370000000002</v>
      </c>
      <c r="N28" s="23">
        <v>1604.6219000000001</v>
      </c>
      <c r="O28" s="23">
        <v>-667.53820000000007</v>
      </c>
      <c r="P28" s="24">
        <v>335506.03399999999</v>
      </c>
      <c r="Q28" s="19"/>
      <c r="R28" s="22">
        <v>3966.7222000000002</v>
      </c>
      <c r="S28" s="23">
        <v>3964.8389000000002</v>
      </c>
      <c r="T28" s="23">
        <v>1.8832999999999629</v>
      </c>
      <c r="U28" s="24">
        <v>204606.48819999999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3038.2314999999999</v>
      </c>
      <c r="D29" s="23">
        <v>1564.4402</v>
      </c>
      <c r="E29" s="23">
        <v>1473.7912999999999</v>
      </c>
      <c r="F29" s="24">
        <v>128610.71799999999</v>
      </c>
      <c r="G29" s="19"/>
      <c r="H29" s="22">
        <v>20897.187999999998</v>
      </c>
      <c r="I29" s="23">
        <v>13042.893700000001</v>
      </c>
      <c r="J29" s="23">
        <v>7854.2942999999977</v>
      </c>
      <c r="K29" s="24">
        <v>1926060.9735000001</v>
      </c>
      <c r="L29" s="19"/>
      <c r="M29" s="22">
        <v>1197.5355999999999</v>
      </c>
      <c r="N29" s="23">
        <v>1764.0381</v>
      </c>
      <c r="O29" s="23">
        <v>-566.50250000000005</v>
      </c>
      <c r="P29" s="24">
        <v>339354.95529999997</v>
      </c>
      <c r="Q29" s="19"/>
      <c r="R29" s="22">
        <v>3240.9582</v>
      </c>
      <c r="S29" s="23">
        <v>2723.8919999999998</v>
      </c>
      <c r="T29" s="23">
        <v>517.06620000000021</v>
      </c>
      <c r="U29" s="24">
        <v>205675.27230000001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5029.8746000000001</v>
      </c>
      <c r="D30" s="23">
        <v>2614.5014999999999</v>
      </c>
      <c r="E30" s="23">
        <v>2415.3731000000002</v>
      </c>
      <c r="F30" s="24">
        <v>131506.95929999999</v>
      </c>
      <c r="G30" s="19"/>
      <c r="H30" s="22">
        <v>31885.396700000001</v>
      </c>
      <c r="I30" s="23">
        <v>21221.7546</v>
      </c>
      <c r="J30" s="23">
        <v>10663.642100000001</v>
      </c>
      <c r="K30" s="24">
        <v>2040164.1438</v>
      </c>
      <c r="L30" s="19"/>
      <c r="M30" s="22">
        <v>2410.7764999999999</v>
      </c>
      <c r="N30" s="23">
        <v>1946.3923</v>
      </c>
      <c r="O30" s="23">
        <v>464.38419999999996</v>
      </c>
      <c r="P30" s="24">
        <v>354027.95990000002</v>
      </c>
      <c r="Q30" s="19"/>
      <c r="R30" s="22">
        <v>7630.5569999999998</v>
      </c>
      <c r="S30" s="23">
        <v>6263.3266000000003</v>
      </c>
      <c r="T30" s="23">
        <v>1367.2303999999995</v>
      </c>
      <c r="U30" s="24">
        <v>222184.2138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2530.8314</v>
      </c>
      <c r="D31" s="23">
        <v>2103.5880999999999</v>
      </c>
      <c r="E31" s="23">
        <v>427.24330000000009</v>
      </c>
      <c r="F31" s="24">
        <v>134246.37959999999</v>
      </c>
      <c r="G31" s="19"/>
      <c r="H31" s="22">
        <v>20088.328600000001</v>
      </c>
      <c r="I31" s="23">
        <v>13880.441000000001</v>
      </c>
      <c r="J31" s="23">
        <v>6207.8876</v>
      </c>
      <c r="K31" s="24">
        <v>2139167.27</v>
      </c>
      <c r="L31" s="19"/>
      <c r="M31" s="22">
        <v>1193.6683</v>
      </c>
      <c r="N31" s="23">
        <v>1493.3415</v>
      </c>
      <c r="O31" s="23">
        <v>-299.67319999999995</v>
      </c>
      <c r="P31" s="24">
        <v>364984.18099999998</v>
      </c>
      <c r="Q31" s="19"/>
      <c r="R31" s="22">
        <v>6460.5137000000004</v>
      </c>
      <c r="S31" s="23">
        <v>3767.2665999999999</v>
      </c>
      <c r="T31" s="23">
        <v>2693.2471000000005</v>
      </c>
      <c r="U31" s="24">
        <v>233614.8199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1443.2277999999999</v>
      </c>
      <c r="D32" s="23">
        <v>1177.68</v>
      </c>
      <c r="E32" s="23">
        <v>265.54779999999982</v>
      </c>
      <c r="F32" s="24">
        <v>134974.83590000001</v>
      </c>
      <c r="G32" s="19"/>
      <c r="H32" s="22">
        <v>12749.2852</v>
      </c>
      <c r="I32" s="23">
        <v>7842.7334000000001</v>
      </c>
      <c r="J32" s="23">
        <v>4906.5518000000002</v>
      </c>
      <c r="K32" s="24">
        <v>2156118.2451999998</v>
      </c>
      <c r="L32" s="19"/>
      <c r="M32" s="22">
        <v>939.51059999999995</v>
      </c>
      <c r="N32" s="23">
        <v>1243.2489</v>
      </c>
      <c r="O32" s="23">
        <v>-303.73830000000009</v>
      </c>
      <c r="P32" s="24">
        <v>362646.7243</v>
      </c>
      <c r="Q32" s="19"/>
      <c r="R32" s="22">
        <v>4447.5303999999996</v>
      </c>
      <c r="S32" s="23">
        <v>4403.2401</v>
      </c>
      <c r="T32" s="23">
        <v>44.290299999999661</v>
      </c>
      <c r="U32" s="24">
        <v>236504.2126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1597.7384</v>
      </c>
      <c r="D33" s="23">
        <v>1238.4827</v>
      </c>
      <c r="E33" s="23">
        <v>359.25569999999993</v>
      </c>
      <c r="F33" s="24">
        <v>134643.28409999999</v>
      </c>
      <c r="G33" s="19"/>
      <c r="H33" s="22">
        <v>18083.443800000001</v>
      </c>
      <c r="I33" s="23">
        <v>16604.8027</v>
      </c>
      <c r="J33" s="23">
        <v>1478.6411000000007</v>
      </c>
      <c r="K33" s="24">
        <v>2176343.1688999999</v>
      </c>
      <c r="L33" s="19"/>
      <c r="M33" s="22">
        <v>797.65290000000005</v>
      </c>
      <c r="N33" s="23">
        <v>1422.7136</v>
      </c>
      <c r="O33" s="23">
        <v>-625.0607</v>
      </c>
      <c r="P33" s="24">
        <v>362530.61700000003</v>
      </c>
      <c r="Q33" s="19"/>
      <c r="R33" s="22">
        <v>4930.3071</v>
      </c>
      <c r="S33" s="23">
        <v>2882.1102000000001</v>
      </c>
      <c r="T33" s="23">
        <v>2048.1968999999999</v>
      </c>
      <c r="U33" s="24">
        <v>243534.0998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1534.6337000000001</v>
      </c>
      <c r="D34" s="23">
        <v>2919.5279999999998</v>
      </c>
      <c r="E34" s="23">
        <v>-1384.8942999999997</v>
      </c>
      <c r="F34" s="24">
        <v>126346.2614</v>
      </c>
      <c r="G34" s="19"/>
      <c r="H34" s="22">
        <v>25770.689299999998</v>
      </c>
      <c r="I34" s="23">
        <v>21901.3734</v>
      </c>
      <c r="J34" s="23">
        <v>3869.3158999999978</v>
      </c>
      <c r="K34" s="24">
        <v>2073677.3562</v>
      </c>
      <c r="L34" s="19"/>
      <c r="M34" s="22">
        <v>872.49969999999996</v>
      </c>
      <c r="N34" s="23">
        <v>1441.1548</v>
      </c>
      <c r="O34" s="23">
        <v>-568.65510000000006</v>
      </c>
      <c r="P34" s="24">
        <v>349211.6814</v>
      </c>
      <c r="Q34" s="19"/>
      <c r="R34" s="22">
        <v>4519.8373000000001</v>
      </c>
      <c r="S34" s="23">
        <v>5597.5424999999996</v>
      </c>
      <c r="T34" s="23">
        <v>-1077.7051999999994</v>
      </c>
      <c r="U34" s="24">
        <v>229840.8063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1832.9521</v>
      </c>
      <c r="D35" s="23">
        <v>2282.1734000000001</v>
      </c>
      <c r="E35" s="23">
        <v>-449.22130000000016</v>
      </c>
      <c r="F35" s="24">
        <v>122753.837</v>
      </c>
      <c r="G35" s="19"/>
      <c r="H35" s="22">
        <v>25275.141500000002</v>
      </c>
      <c r="I35" s="23">
        <v>25317.1718</v>
      </c>
      <c r="J35" s="23">
        <v>-42.030299999998533</v>
      </c>
      <c r="K35" s="24">
        <v>2046035.0478000001</v>
      </c>
      <c r="L35" s="19"/>
      <c r="M35" s="22">
        <v>1031.1853000000001</v>
      </c>
      <c r="N35" s="23">
        <v>1951.6257000000001</v>
      </c>
      <c r="O35" s="23">
        <v>-920.44039999999995</v>
      </c>
      <c r="P35" s="24">
        <v>340549.16210000002</v>
      </c>
      <c r="Q35" s="19"/>
      <c r="R35" s="22">
        <v>3801.3548999999998</v>
      </c>
      <c r="S35" s="23">
        <v>3398.3022000000001</v>
      </c>
      <c r="T35" s="23">
        <v>403.05269999999973</v>
      </c>
      <c r="U35" s="24">
        <v>227872.11069999999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1374.5404000000001</v>
      </c>
      <c r="D36" s="23">
        <v>1899.3106</v>
      </c>
      <c r="E36" s="23">
        <v>-524.77019999999993</v>
      </c>
      <c r="F36" s="24">
        <v>127388.63159999999</v>
      </c>
      <c r="G36" s="19"/>
      <c r="H36" s="22">
        <v>19381.0219</v>
      </c>
      <c r="I36" s="23">
        <v>12849.422200000001</v>
      </c>
      <c r="J36" s="23">
        <v>6531.5996999999988</v>
      </c>
      <c r="K36" s="24">
        <v>2117156.2821999998</v>
      </c>
      <c r="L36" s="19"/>
      <c r="M36" s="22">
        <v>1040.8226</v>
      </c>
      <c r="N36" s="23">
        <v>1853.9763</v>
      </c>
      <c r="O36" s="23">
        <v>-813.15370000000007</v>
      </c>
      <c r="P36" s="24">
        <v>356637.81449999998</v>
      </c>
      <c r="Q36" s="19"/>
      <c r="R36" s="22">
        <v>5073.8670000000002</v>
      </c>
      <c r="S36" s="23">
        <v>3241.9951999999998</v>
      </c>
      <c r="T36" s="23">
        <v>1831.8718000000003</v>
      </c>
      <c r="U36" s="24">
        <v>237120.05960000001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2424.6415000000002</v>
      </c>
      <c r="D37" s="23">
        <v>1640.4085</v>
      </c>
      <c r="E37" s="23">
        <v>784.23300000000017</v>
      </c>
      <c r="F37" s="24">
        <v>130606.67819999999</v>
      </c>
      <c r="G37" s="19"/>
      <c r="H37" s="22">
        <v>31328.079099999999</v>
      </c>
      <c r="I37" s="23">
        <v>14705.1265</v>
      </c>
      <c r="J37" s="23">
        <v>16622.952599999997</v>
      </c>
      <c r="K37" s="24">
        <v>2165141.0710999998</v>
      </c>
      <c r="L37" s="19"/>
      <c r="M37" s="22">
        <v>2474.9893999999999</v>
      </c>
      <c r="N37" s="23">
        <v>1920.9767999999999</v>
      </c>
      <c r="O37" s="23">
        <v>554.01260000000002</v>
      </c>
      <c r="P37" s="24">
        <v>369431.4178</v>
      </c>
      <c r="Q37" s="19"/>
      <c r="R37" s="22">
        <v>5358.6621999999998</v>
      </c>
      <c r="S37" s="23">
        <v>3178.5654</v>
      </c>
      <c r="T37" s="23">
        <v>2180.0967999999998</v>
      </c>
      <c r="U37" s="24">
        <v>242861.6692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28464.348099999999</v>
      </c>
      <c r="D38" s="26">
        <f>SUM(D26:D37)</f>
        <v>22951.599300000002</v>
      </c>
      <c r="E38" s="26">
        <f>SUM(E26:E37)</f>
        <v>5512.7488000000012</v>
      </c>
      <c r="F38" s="27"/>
      <c r="G38" s="28"/>
      <c r="H38" s="25">
        <f>SUM(H26:H37)</f>
        <v>254127.8578</v>
      </c>
      <c r="I38" s="26">
        <f>SUM(I26:I37)</f>
        <v>176555.81350000002</v>
      </c>
      <c r="J38" s="26">
        <f>SUM(J26:J37)</f>
        <v>77572.044299999994</v>
      </c>
      <c r="K38" s="27"/>
      <c r="L38" s="28"/>
      <c r="M38" s="25">
        <f>SUM(M26:M37)</f>
        <v>14699.6566</v>
      </c>
      <c r="N38" s="26">
        <f>SUM(N26:N37)</f>
        <v>19647.017599999999</v>
      </c>
      <c r="O38" s="26">
        <f>SUM(O26:O37)</f>
        <v>-4947.3609999999999</v>
      </c>
      <c r="P38" s="27"/>
      <c r="Q38" s="28"/>
      <c r="R38" s="25">
        <f>SUM(R26:R37)</f>
        <v>58155.114699999998</v>
      </c>
      <c r="S38" s="26">
        <f>SUM(S26:S37)</f>
        <v>47472.86789999999</v>
      </c>
      <c r="T38" s="26">
        <f>SUM(T26:T37)</f>
        <v>10682.246800000001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1" t="s">
        <v>60</v>
      </c>
      <c r="D42" s="72" t="s">
        <v>25</v>
      </c>
      <c r="E42" s="72"/>
      <c r="F42" s="73"/>
      <c r="G42" s="9"/>
      <c r="H42" s="71" t="s">
        <v>26</v>
      </c>
      <c r="I42" s="72" t="s">
        <v>25</v>
      </c>
      <c r="J42" s="72"/>
      <c r="K42" s="73"/>
      <c r="L42" s="9"/>
      <c r="M42" s="71" t="s">
        <v>27</v>
      </c>
      <c r="N42" s="72" t="s">
        <v>25</v>
      </c>
      <c r="O42" s="72"/>
      <c r="P42" s="73"/>
      <c r="Q42" s="9"/>
      <c r="R42" s="71" t="s">
        <v>28</v>
      </c>
      <c r="S42" s="72" t="s">
        <v>25</v>
      </c>
      <c r="T42" s="72"/>
      <c r="U42" s="73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52.931899999999999</v>
      </c>
      <c r="D44" s="17">
        <v>292.25529999999998</v>
      </c>
      <c r="E44" s="23">
        <v>-239.32339999999999</v>
      </c>
      <c r="F44" s="18">
        <v>7595.2731999999996</v>
      </c>
      <c r="G44" s="19"/>
      <c r="H44" s="16">
        <v>1294.6848</v>
      </c>
      <c r="I44" s="17">
        <v>159.4479</v>
      </c>
      <c r="J44" s="23">
        <v>1135.2368999999999</v>
      </c>
      <c r="K44" s="18">
        <v>9331.5866999999998</v>
      </c>
      <c r="L44" s="19"/>
      <c r="M44" s="16">
        <v>279.64760000000001</v>
      </c>
      <c r="N44" s="17">
        <v>225.4068</v>
      </c>
      <c r="O44" s="23">
        <v>54.240800000000007</v>
      </c>
      <c r="P44" s="18">
        <v>15092.697399999999</v>
      </c>
      <c r="Q44" s="19"/>
      <c r="R44" s="16">
        <v>987.69830000000002</v>
      </c>
      <c r="S44" s="17">
        <v>453.11950000000002</v>
      </c>
      <c r="T44" s="23">
        <v>534.5788</v>
      </c>
      <c r="U44" s="18">
        <v>52520.558400000002</v>
      </c>
      <c r="V44" s="31"/>
    </row>
    <row r="45" spans="2:27" ht="11.25" customHeight="1" x14ac:dyDescent="0.15">
      <c r="B45" s="21" t="s">
        <v>12</v>
      </c>
      <c r="C45" s="22">
        <v>46.410400000000003</v>
      </c>
      <c r="D45" s="23">
        <v>152.8655</v>
      </c>
      <c r="E45" s="23">
        <v>-106.45509999999999</v>
      </c>
      <c r="F45" s="24">
        <v>7307.9132</v>
      </c>
      <c r="G45" s="19"/>
      <c r="H45" s="22">
        <v>344.05959999999999</v>
      </c>
      <c r="I45" s="23">
        <v>692.15809999999999</v>
      </c>
      <c r="J45" s="23">
        <v>-348.0985</v>
      </c>
      <c r="K45" s="24">
        <v>8184.3861999999999</v>
      </c>
      <c r="L45" s="19"/>
      <c r="M45" s="22">
        <v>403.20269999999999</v>
      </c>
      <c r="N45" s="23">
        <v>229.1069</v>
      </c>
      <c r="O45" s="23">
        <v>174.0958</v>
      </c>
      <c r="P45" s="24">
        <v>14577.1199</v>
      </c>
      <c r="Q45" s="19"/>
      <c r="R45" s="22">
        <v>849.82330000000002</v>
      </c>
      <c r="S45" s="23">
        <v>1987.8757000000001</v>
      </c>
      <c r="T45" s="23">
        <v>-1138.0524</v>
      </c>
      <c r="U45" s="24">
        <v>47530.539599999996</v>
      </c>
      <c r="V45" s="31"/>
    </row>
    <row r="46" spans="2:27" ht="11.25" customHeight="1" x14ac:dyDescent="0.15">
      <c r="B46" s="21" t="s">
        <v>13</v>
      </c>
      <c r="C46" s="22">
        <v>57.6038</v>
      </c>
      <c r="D46" s="23">
        <v>126.23779999999999</v>
      </c>
      <c r="E46" s="23">
        <v>-68.633999999999986</v>
      </c>
      <c r="F46" s="24">
        <v>7153.3711999999996</v>
      </c>
      <c r="G46" s="19"/>
      <c r="H46" s="22">
        <v>90.054699999999997</v>
      </c>
      <c r="I46" s="23">
        <v>519.36369999999999</v>
      </c>
      <c r="J46" s="23">
        <v>-429.30899999999997</v>
      </c>
      <c r="K46" s="24">
        <v>7996.3908000000001</v>
      </c>
      <c r="L46" s="19"/>
      <c r="M46" s="22">
        <v>454.45490000000001</v>
      </c>
      <c r="N46" s="23">
        <v>332.2595</v>
      </c>
      <c r="O46" s="23">
        <v>122.19540000000001</v>
      </c>
      <c r="P46" s="24">
        <v>15033.135200000001</v>
      </c>
      <c r="Q46" s="19"/>
      <c r="R46" s="22">
        <v>773.96230000000003</v>
      </c>
      <c r="S46" s="23">
        <v>1436.4104</v>
      </c>
      <c r="T46" s="23">
        <v>-662.44809999999995</v>
      </c>
      <c r="U46" s="24">
        <v>48071.59</v>
      </c>
      <c r="V46" s="31"/>
    </row>
    <row r="47" spans="2:27" ht="11.25" customHeight="1" x14ac:dyDescent="0.15">
      <c r="B47" s="21" t="s">
        <v>14</v>
      </c>
      <c r="C47" s="22">
        <v>32.785299999999999</v>
      </c>
      <c r="D47" s="23">
        <v>89.046300000000002</v>
      </c>
      <c r="E47" s="23">
        <v>-56.261000000000003</v>
      </c>
      <c r="F47" s="24">
        <v>7308.9919</v>
      </c>
      <c r="G47" s="19"/>
      <c r="H47" s="22">
        <v>103.4254</v>
      </c>
      <c r="I47" s="23">
        <v>311.15300000000002</v>
      </c>
      <c r="J47" s="23">
        <v>-207.72760000000002</v>
      </c>
      <c r="K47" s="24">
        <v>7262.8882000000003</v>
      </c>
      <c r="L47" s="19"/>
      <c r="M47" s="22">
        <v>283.43490000000003</v>
      </c>
      <c r="N47" s="23">
        <v>375.07139999999998</v>
      </c>
      <c r="O47" s="23">
        <v>-91.636499999999955</v>
      </c>
      <c r="P47" s="24">
        <v>14734.690500000001</v>
      </c>
      <c r="Q47" s="19"/>
      <c r="R47" s="22">
        <v>434.54300000000001</v>
      </c>
      <c r="S47" s="23">
        <v>1038.7943</v>
      </c>
      <c r="T47" s="23">
        <v>-604.25130000000001</v>
      </c>
      <c r="U47" s="24">
        <v>45815.534399999997</v>
      </c>
      <c r="V47" s="31"/>
    </row>
    <row r="48" spans="2:27" ht="11.25" customHeight="1" x14ac:dyDescent="0.15">
      <c r="B48" s="21" t="s">
        <v>15</v>
      </c>
      <c r="C48" s="22">
        <v>100.5921</v>
      </c>
      <c r="D48" s="23">
        <v>64.398700000000005</v>
      </c>
      <c r="E48" s="23">
        <v>36.193399999999997</v>
      </c>
      <c r="F48" s="24">
        <v>7994.6361999999999</v>
      </c>
      <c r="G48" s="19"/>
      <c r="H48" s="22">
        <v>193.38829999999999</v>
      </c>
      <c r="I48" s="23">
        <v>319.80790000000002</v>
      </c>
      <c r="J48" s="23">
        <v>-126.41960000000003</v>
      </c>
      <c r="K48" s="24">
        <v>6928.6659</v>
      </c>
      <c r="L48" s="19"/>
      <c r="M48" s="22">
        <v>1290.8878999999999</v>
      </c>
      <c r="N48" s="23">
        <v>864.01670000000001</v>
      </c>
      <c r="O48" s="23">
        <v>426.87119999999993</v>
      </c>
      <c r="P48" s="24">
        <v>16308.059300000001</v>
      </c>
      <c r="Q48" s="19"/>
      <c r="R48" s="22">
        <v>497.51190000000003</v>
      </c>
      <c r="S48" s="23">
        <v>625.22389999999996</v>
      </c>
      <c r="T48" s="23">
        <v>-127.71199999999993</v>
      </c>
      <c r="U48" s="24">
        <v>47526.436500000003</v>
      </c>
      <c r="V48" s="31"/>
    </row>
    <row r="49" spans="2:28" ht="11.25" customHeight="1" x14ac:dyDescent="0.15">
      <c r="B49" s="21" t="s">
        <v>16</v>
      </c>
      <c r="C49" s="22">
        <v>95.832099999999997</v>
      </c>
      <c r="D49" s="23">
        <v>76.482399999999998</v>
      </c>
      <c r="E49" s="23">
        <v>19.349699999999999</v>
      </c>
      <c r="F49" s="24">
        <v>8281.5725000000002</v>
      </c>
      <c r="G49" s="19"/>
      <c r="H49" s="22">
        <v>56.464399999999998</v>
      </c>
      <c r="I49" s="23">
        <v>308.14339999999999</v>
      </c>
      <c r="J49" s="23">
        <v>-251.67899999999997</v>
      </c>
      <c r="K49" s="24">
        <v>7080.8648999999996</v>
      </c>
      <c r="L49" s="19"/>
      <c r="M49" s="22">
        <v>783.53520000000003</v>
      </c>
      <c r="N49" s="23">
        <v>270.71510000000001</v>
      </c>
      <c r="O49" s="23">
        <v>512.82010000000002</v>
      </c>
      <c r="P49" s="24">
        <v>16858.383900000001</v>
      </c>
      <c r="Q49" s="19"/>
      <c r="R49" s="22">
        <v>287.65890000000002</v>
      </c>
      <c r="S49" s="23">
        <v>654.36789999999996</v>
      </c>
      <c r="T49" s="23">
        <v>-366.70899999999995</v>
      </c>
      <c r="U49" s="24">
        <v>48263.991900000001</v>
      </c>
      <c r="V49" s="31"/>
    </row>
    <row r="50" spans="2:28" ht="11.25" customHeight="1" x14ac:dyDescent="0.15">
      <c r="B50" s="21" t="s">
        <v>17</v>
      </c>
      <c r="C50" s="22">
        <v>158.70179999999999</v>
      </c>
      <c r="D50" s="23">
        <v>64.357600000000005</v>
      </c>
      <c r="E50" s="23">
        <v>94.344199999999987</v>
      </c>
      <c r="F50" s="24">
        <v>8408.9894000000004</v>
      </c>
      <c r="G50" s="19"/>
      <c r="H50" s="22">
        <v>679.16520000000003</v>
      </c>
      <c r="I50" s="23">
        <v>154.50729999999999</v>
      </c>
      <c r="J50" s="23">
        <v>524.65790000000004</v>
      </c>
      <c r="K50" s="24">
        <v>8006.8536000000004</v>
      </c>
      <c r="L50" s="19"/>
      <c r="M50" s="22">
        <v>305.36090000000002</v>
      </c>
      <c r="N50" s="23">
        <v>298.00029999999998</v>
      </c>
      <c r="O50" s="23">
        <v>7.3606000000000336</v>
      </c>
      <c r="P50" s="24">
        <v>16850.107899999999</v>
      </c>
      <c r="Q50" s="19"/>
      <c r="R50" s="22">
        <v>194.5394</v>
      </c>
      <c r="S50" s="23">
        <v>579.35450000000003</v>
      </c>
      <c r="T50" s="23">
        <v>-384.81510000000003</v>
      </c>
      <c r="U50" s="24">
        <v>48831.532800000001</v>
      </c>
      <c r="V50" s="31"/>
    </row>
    <row r="51" spans="2:28" ht="11.25" customHeight="1" x14ac:dyDescent="0.15">
      <c r="B51" s="21" t="s">
        <v>18</v>
      </c>
      <c r="C51" s="22">
        <v>146.4024</v>
      </c>
      <c r="D51" s="23">
        <v>59.346200000000003</v>
      </c>
      <c r="E51" s="23">
        <v>87.05619999999999</v>
      </c>
      <c r="F51" s="24">
        <v>8785.3428999999996</v>
      </c>
      <c r="G51" s="19"/>
      <c r="H51" s="22">
        <v>157.03469999999999</v>
      </c>
      <c r="I51" s="23">
        <v>308.84210000000002</v>
      </c>
      <c r="J51" s="23">
        <v>-151.80740000000003</v>
      </c>
      <c r="K51" s="24">
        <v>7489.5889999999999</v>
      </c>
      <c r="L51" s="19"/>
      <c r="M51" s="22">
        <v>297.5675</v>
      </c>
      <c r="N51" s="23">
        <v>175.16399999999999</v>
      </c>
      <c r="O51" s="23">
        <v>122.40350000000001</v>
      </c>
      <c r="P51" s="24">
        <v>17087.374</v>
      </c>
      <c r="Q51" s="19"/>
      <c r="R51" s="22">
        <v>206.732</v>
      </c>
      <c r="S51" s="23">
        <v>724.54520000000002</v>
      </c>
      <c r="T51" s="23">
        <v>-517.81320000000005</v>
      </c>
      <c r="U51" s="24">
        <v>47338.522799999999</v>
      </c>
      <c r="V51" s="31"/>
    </row>
    <row r="52" spans="2:28" ht="11.25" customHeight="1" x14ac:dyDescent="0.15">
      <c r="B52" s="21" t="s">
        <v>19</v>
      </c>
      <c r="C52" s="22">
        <v>274.41550000000001</v>
      </c>
      <c r="D52" s="23">
        <v>89.332800000000006</v>
      </c>
      <c r="E52" s="23">
        <v>185.08269999999999</v>
      </c>
      <c r="F52" s="24">
        <v>9020.4652999999998</v>
      </c>
      <c r="G52" s="19"/>
      <c r="H52" s="22">
        <v>26.100300000000001</v>
      </c>
      <c r="I52" s="23">
        <v>996.49739999999997</v>
      </c>
      <c r="J52" s="23">
        <v>-970.39710000000002</v>
      </c>
      <c r="K52" s="24">
        <v>6271.2632999999996</v>
      </c>
      <c r="L52" s="19"/>
      <c r="M52" s="22">
        <v>905.72180000000003</v>
      </c>
      <c r="N52" s="23">
        <v>359.2294</v>
      </c>
      <c r="O52" s="23">
        <v>546.49240000000009</v>
      </c>
      <c r="P52" s="24">
        <v>17034.148499999999</v>
      </c>
      <c r="Q52" s="19"/>
      <c r="R52" s="22">
        <v>176.29079999999999</v>
      </c>
      <c r="S52" s="23">
        <v>957.83669999999995</v>
      </c>
      <c r="T52" s="23">
        <v>-781.54589999999996</v>
      </c>
      <c r="U52" s="24">
        <v>44797.919399999999</v>
      </c>
      <c r="V52" s="31"/>
    </row>
    <row r="53" spans="2:28" ht="11.25" customHeight="1" x14ac:dyDescent="0.15">
      <c r="B53" s="21" t="s">
        <v>20</v>
      </c>
      <c r="C53" s="22">
        <v>634.06380000000001</v>
      </c>
      <c r="D53" s="23">
        <v>507.5351</v>
      </c>
      <c r="E53" s="23">
        <v>126.52870000000001</v>
      </c>
      <c r="F53" s="24">
        <v>9113.7613000000001</v>
      </c>
      <c r="G53" s="19"/>
      <c r="H53" s="22">
        <v>618.51840000000004</v>
      </c>
      <c r="I53" s="23">
        <v>1015.4895</v>
      </c>
      <c r="J53" s="23">
        <v>-396.97109999999998</v>
      </c>
      <c r="K53" s="24">
        <v>5773.9588999999996</v>
      </c>
      <c r="L53" s="19"/>
      <c r="M53" s="22">
        <v>453.80549999999999</v>
      </c>
      <c r="N53" s="23">
        <v>291.2722</v>
      </c>
      <c r="O53" s="23">
        <v>162.5333</v>
      </c>
      <c r="P53" s="24">
        <v>16813.080099999999</v>
      </c>
      <c r="Q53" s="19"/>
      <c r="R53" s="22">
        <v>2794.9575</v>
      </c>
      <c r="S53" s="23">
        <v>3892.3310000000001</v>
      </c>
      <c r="T53" s="23">
        <v>-1097.3735000000001</v>
      </c>
      <c r="U53" s="24">
        <v>43171.724199999997</v>
      </c>
      <c r="V53" s="31"/>
    </row>
    <row r="54" spans="2:28" ht="11.25" customHeight="1" x14ac:dyDescent="0.15">
      <c r="B54" s="21" t="s">
        <v>21</v>
      </c>
      <c r="C54" s="22">
        <v>198.7842</v>
      </c>
      <c r="D54" s="23">
        <v>364.56790000000001</v>
      </c>
      <c r="E54" s="23">
        <v>-165.78370000000001</v>
      </c>
      <c r="F54" s="24">
        <v>8842.6846000000005</v>
      </c>
      <c r="G54" s="19"/>
      <c r="H54" s="22">
        <v>48.913800000000002</v>
      </c>
      <c r="I54" s="23">
        <v>175.0026</v>
      </c>
      <c r="J54" s="23">
        <v>-126.08879999999999</v>
      </c>
      <c r="K54" s="24">
        <v>5476.2731999999996</v>
      </c>
      <c r="L54" s="19"/>
      <c r="M54" s="22">
        <v>527.56129999999996</v>
      </c>
      <c r="N54" s="23">
        <v>389.68709999999999</v>
      </c>
      <c r="O54" s="23">
        <v>137.87419999999997</v>
      </c>
      <c r="P54" s="24">
        <v>17193.854200000002</v>
      </c>
      <c r="Q54" s="19"/>
      <c r="R54" s="22">
        <v>220.7047</v>
      </c>
      <c r="S54" s="23">
        <v>1379.0925</v>
      </c>
      <c r="T54" s="23">
        <v>-1158.3878</v>
      </c>
      <c r="U54" s="24">
        <v>41844.356</v>
      </c>
      <c r="V54" s="31"/>
    </row>
    <row r="55" spans="2:28" ht="11.25" customHeight="1" x14ac:dyDescent="0.15">
      <c r="B55" s="21" t="s">
        <v>22</v>
      </c>
      <c r="C55" s="22">
        <v>429.0111</v>
      </c>
      <c r="D55" s="23">
        <v>296.60879999999997</v>
      </c>
      <c r="E55" s="23">
        <v>132.40230000000003</v>
      </c>
      <c r="F55" s="24">
        <v>9183.4534999999996</v>
      </c>
      <c r="G55" s="19"/>
      <c r="H55" s="22">
        <v>129.86770000000001</v>
      </c>
      <c r="I55" s="23">
        <v>130.72120000000001</v>
      </c>
      <c r="J55" s="23">
        <v>-0.85349999999999682</v>
      </c>
      <c r="K55" s="24">
        <v>5201.5028000000002</v>
      </c>
      <c r="L55" s="19"/>
      <c r="M55" s="22">
        <v>545.25049999999999</v>
      </c>
      <c r="N55" s="23">
        <v>367.01830000000001</v>
      </c>
      <c r="O55" s="23">
        <v>178.23219999999998</v>
      </c>
      <c r="P55" s="24">
        <v>17374.911199999999</v>
      </c>
      <c r="Q55" s="19"/>
      <c r="R55" s="22">
        <v>575.60839999999996</v>
      </c>
      <c r="S55" s="23">
        <v>1257.2018</v>
      </c>
      <c r="T55" s="23">
        <v>-681.59340000000009</v>
      </c>
      <c r="U55" s="24">
        <v>40779.423600000002</v>
      </c>
      <c r="V55" s="31"/>
    </row>
    <row r="56" spans="2:28" ht="15" customHeight="1" x14ac:dyDescent="0.15">
      <c r="B56" s="10" t="s">
        <v>23</v>
      </c>
      <c r="C56" s="25">
        <f>SUM(C44:C55)</f>
        <v>2227.5344000000005</v>
      </c>
      <c r="D56" s="26">
        <f>SUM(D44:D55)</f>
        <v>2183.0344</v>
      </c>
      <c r="E56" s="26">
        <f>SUM(E44:E55)</f>
        <v>44.499999999999943</v>
      </c>
      <c r="F56" s="27"/>
      <c r="G56" s="28"/>
      <c r="H56" s="25">
        <f>SUM(H44:H55)</f>
        <v>3741.6773000000003</v>
      </c>
      <c r="I56" s="26">
        <f>SUM(I44:I55)</f>
        <v>5091.1340999999993</v>
      </c>
      <c r="J56" s="26">
        <f>SUM(J44:J55)</f>
        <v>-1349.4568000000002</v>
      </c>
      <c r="K56" s="27"/>
      <c r="L56" s="28"/>
      <c r="M56" s="25">
        <f>SUM(M44:M55)</f>
        <v>6530.4307000000008</v>
      </c>
      <c r="N56" s="26">
        <f>SUM(N44:N55)</f>
        <v>4176.9477000000006</v>
      </c>
      <c r="O56" s="26">
        <f>SUM(O44:O55)</f>
        <v>2353.4829999999997</v>
      </c>
      <c r="P56" s="27"/>
      <c r="Q56" s="28"/>
      <c r="R56" s="25">
        <f>SUM(R44:R55)</f>
        <v>8000.0304999999998</v>
      </c>
      <c r="S56" s="26">
        <f>SUM(S44:S55)</f>
        <v>14986.153400000001</v>
      </c>
      <c r="T56" s="26">
        <f>SUM(T44:T55)</f>
        <v>-6986.1229000000003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1" t="s">
        <v>35</v>
      </c>
      <c r="D60" s="72" t="s">
        <v>25</v>
      </c>
      <c r="E60" s="72"/>
      <c r="F60" s="73"/>
      <c r="H60" s="71" t="s">
        <v>38</v>
      </c>
      <c r="I60" s="72" t="s">
        <v>25</v>
      </c>
      <c r="J60" s="72"/>
      <c r="K60" s="73"/>
      <c r="L60" s="38"/>
      <c r="M60" s="71" t="s">
        <v>39</v>
      </c>
      <c r="N60" s="72" t="s">
        <v>25</v>
      </c>
      <c r="O60" s="72"/>
      <c r="P60" s="73"/>
      <c r="Q60" s="9"/>
      <c r="R60" s="71" t="s">
        <v>40</v>
      </c>
      <c r="S60" s="72" t="s">
        <v>25</v>
      </c>
      <c r="T60" s="72"/>
      <c r="U60" s="73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2027.1765</v>
      </c>
      <c r="D62" s="17">
        <v>1812.4222</v>
      </c>
      <c r="E62" s="17">
        <v>214.75430000000006</v>
      </c>
      <c r="F62" s="18">
        <v>119912.10189999999</v>
      </c>
      <c r="H62" s="16">
        <v>4653.4610000000002</v>
      </c>
      <c r="I62" s="17">
        <v>4659.6167999999998</v>
      </c>
      <c r="J62" s="17">
        <v>-6.1557999999995445</v>
      </c>
      <c r="K62" s="18">
        <v>294163.05920000002</v>
      </c>
      <c r="L62" s="38"/>
      <c r="M62" s="42">
        <f>+C8+H8+M8+R8+C26+H26+M26+R26+C44+H44+M44+R44+C62+H62</f>
        <v>50880.7281</v>
      </c>
      <c r="N62" s="43">
        <f>+D8+I8+N8+S8+D26+I26+N26+S26+D44+I44+N44+S44+D62+I62</f>
        <v>35692.728799999997</v>
      </c>
      <c r="O62" s="43">
        <f>+E8+J8+O8+T8+E26+J26+O26+T26+E44+J44+O44+T44+E62+J62</f>
        <v>15187.999299999999</v>
      </c>
      <c r="P62" s="44">
        <f>+F8+K8+P8+U8+F26+K26+P26+U26+F44+K44+P44+U44+F62+K62</f>
        <v>4139087.5050999997</v>
      </c>
      <c r="Q62" s="19"/>
      <c r="R62" s="16">
        <v>23101.434799999999</v>
      </c>
      <c r="S62" s="17">
        <v>8586.1774999999998</v>
      </c>
      <c r="T62" s="17">
        <v>14515.257299999999</v>
      </c>
      <c r="U62" s="18">
        <v>827695.049</v>
      </c>
    </row>
    <row r="63" spans="2:28" ht="11.25" customHeight="1" x14ac:dyDescent="0.15">
      <c r="B63" s="21" t="s">
        <v>12</v>
      </c>
      <c r="C63" s="22">
        <v>2200.6981999999998</v>
      </c>
      <c r="D63" s="23">
        <v>1453.2257999999999</v>
      </c>
      <c r="E63" s="23">
        <v>747.47239999999988</v>
      </c>
      <c r="F63" s="24">
        <v>109023.7902</v>
      </c>
      <c r="H63" s="22">
        <v>5002.3719000000001</v>
      </c>
      <c r="I63" s="23">
        <v>4374.8487999999998</v>
      </c>
      <c r="J63" s="23">
        <v>627.52310000000034</v>
      </c>
      <c r="K63" s="24">
        <v>287936.99570000003</v>
      </c>
      <c r="L63" s="38"/>
      <c r="M63" s="42">
        <f t="shared" ref="M63:P63" si="0">+C9+H9+M9+R9+C27+H27+M27+R27+C45+H45+M45+R45+C63+H63</f>
        <v>48583.896999999997</v>
      </c>
      <c r="N63" s="43">
        <f t="shared" si="0"/>
        <v>35172.085200000001</v>
      </c>
      <c r="O63" s="43">
        <f t="shared" si="0"/>
        <v>13411.811800000001</v>
      </c>
      <c r="P63" s="44">
        <f t="shared" si="0"/>
        <v>4078786.6463999995</v>
      </c>
      <c r="Q63" s="19"/>
      <c r="R63" s="22">
        <v>16977.163400000001</v>
      </c>
      <c r="S63" s="23">
        <v>8584.8219000000008</v>
      </c>
      <c r="T63" s="23">
        <v>8392.3415000000005</v>
      </c>
      <c r="U63" s="24">
        <v>825295.91729999997</v>
      </c>
    </row>
    <row r="64" spans="2:28" ht="11.25" customHeight="1" x14ac:dyDescent="0.15">
      <c r="B64" s="21" t="s">
        <v>13</v>
      </c>
      <c r="C64" s="22">
        <v>2111.9445999999998</v>
      </c>
      <c r="D64" s="23">
        <v>1641.5532000000001</v>
      </c>
      <c r="E64" s="23">
        <v>470.39139999999975</v>
      </c>
      <c r="F64" s="24">
        <v>112908.8085</v>
      </c>
      <c r="H64" s="22">
        <v>4040.9908</v>
      </c>
      <c r="I64" s="23">
        <v>6544.2867999999999</v>
      </c>
      <c r="J64" s="23">
        <v>-2503.2959999999998</v>
      </c>
      <c r="K64" s="24">
        <v>292297.89380000002</v>
      </c>
      <c r="L64" s="38"/>
      <c r="M64" s="42">
        <f t="shared" ref="M64:P64" si="1">+C10+H10+M10+R10+C28+H28+M28+R28+C46+H46+M46+R46+C64+H64</f>
        <v>50071.928600000007</v>
      </c>
      <c r="N64" s="43">
        <f t="shared" si="1"/>
        <v>47895.642700000011</v>
      </c>
      <c r="O64" s="43">
        <f>+E10+J10+O10+T10+E28+J28+O28+T28+E46+J46+O46+T46+E64+J64</f>
        <v>2176.2858999999985</v>
      </c>
      <c r="P64" s="44">
        <f t="shared" si="1"/>
        <v>4162250.8442000002</v>
      </c>
      <c r="Q64" s="19"/>
      <c r="R64" s="22">
        <v>19041.293300000001</v>
      </c>
      <c r="S64" s="23">
        <v>9769.4866000000002</v>
      </c>
      <c r="T64" s="23">
        <v>9271.806700000001</v>
      </c>
      <c r="U64" s="24">
        <v>843800.97409999999</v>
      </c>
    </row>
    <row r="65" spans="2:21" ht="11.25" customHeight="1" x14ac:dyDescent="0.15">
      <c r="B65" s="21" t="s">
        <v>14</v>
      </c>
      <c r="C65" s="22">
        <v>1856.6008999999999</v>
      </c>
      <c r="D65" s="23">
        <v>1200.3461</v>
      </c>
      <c r="E65" s="23">
        <v>656.25479999999993</v>
      </c>
      <c r="F65" s="24">
        <v>110577.36500000001</v>
      </c>
      <c r="H65" s="22">
        <v>2973.2579000000001</v>
      </c>
      <c r="I65" s="23">
        <v>3358.1424999999999</v>
      </c>
      <c r="J65" s="23">
        <v>-384.88459999999986</v>
      </c>
      <c r="K65" s="24">
        <v>289756.21120000002</v>
      </c>
      <c r="L65" s="38"/>
      <c r="M65" s="42">
        <f t="shared" ref="M65:P65" si="2">+C11+H11+M11+R11+C29+H29+M29+R29+C47+H47+M47+R47+C65+H65</f>
        <v>56668.444599999995</v>
      </c>
      <c r="N65" s="43">
        <f t="shared" si="2"/>
        <v>45220.231000000007</v>
      </c>
      <c r="O65" s="43">
        <f t="shared" si="2"/>
        <v>11448.213599999995</v>
      </c>
      <c r="P65" s="44">
        <f t="shared" si="2"/>
        <v>4218980.3264999995</v>
      </c>
      <c r="Q65" s="19"/>
      <c r="R65" s="22">
        <v>30569.968199999999</v>
      </c>
      <c r="S65" s="23">
        <v>16002.207399999999</v>
      </c>
      <c r="T65" s="23">
        <v>14567.7608</v>
      </c>
      <c r="U65" s="24">
        <v>871607.44240000006</v>
      </c>
    </row>
    <row r="66" spans="2:21" ht="11.25" customHeight="1" x14ac:dyDescent="0.15">
      <c r="B66" s="21" t="s">
        <v>15</v>
      </c>
      <c r="C66" s="22">
        <v>2596.1949</v>
      </c>
      <c r="D66" s="23">
        <v>1474.1519000000001</v>
      </c>
      <c r="E66" s="23">
        <v>1122.0429999999999</v>
      </c>
      <c r="F66" s="24">
        <v>117608.1164</v>
      </c>
      <c r="H66" s="22">
        <v>5772.0706</v>
      </c>
      <c r="I66" s="23">
        <v>4739.8685999999998</v>
      </c>
      <c r="J66" s="23">
        <v>1032.2020000000002</v>
      </c>
      <c r="K66" s="24">
        <v>314503.11959999998</v>
      </c>
      <c r="L66" s="38"/>
      <c r="M66" s="42">
        <f t="shared" ref="M66:P66" si="3">+C12+H12+M12+R12+C30+H30+M30+R30+C48+H48+M48+R48+C66+H66</f>
        <v>73293.681300000011</v>
      </c>
      <c r="N66" s="43">
        <f t="shared" si="3"/>
        <v>55685.738199999993</v>
      </c>
      <c r="O66" s="43">
        <f>+E12+J12+O12+T12+E30+J30+O30+T30+E48+J48+O48+T48+E66+J66</f>
        <v>17607.943100000004</v>
      </c>
      <c r="P66" s="44">
        <f t="shared" si="3"/>
        <v>4379923.42</v>
      </c>
      <c r="Q66" s="19"/>
      <c r="R66" s="22">
        <v>31718.9823</v>
      </c>
      <c r="S66" s="23">
        <v>18736.038199999999</v>
      </c>
      <c r="T66" s="23">
        <v>12982.944100000001</v>
      </c>
      <c r="U66" s="24">
        <v>908725.16590000002</v>
      </c>
    </row>
    <row r="67" spans="2:21" ht="11.25" customHeight="1" x14ac:dyDescent="0.15">
      <c r="B67" s="21" t="s">
        <v>16</v>
      </c>
      <c r="C67" s="22">
        <v>9843.0452999999998</v>
      </c>
      <c r="D67" s="23">
        <v>8616.9568999999992</v>
      </c>
      <c r="E67" s="23">
        <v>1226.0884000000005</v>
      </c>
      <c r="F67" s="24">
        <v>121464.261</v>
      </c>
      <c r="H67" s="22">
        <v>6091.8167000000003</v>
      </c>
      <c r="I67" s="23">
        <v>4101.1997000000001</v>
      </c>
      <c r="J67" s="23">
        <v>1990.6170000000002</v>
      </c>
      <c r="K67" s="24">
        <v>324774.5269</v>
      </c>
      <c r="L67" s="38"/>
      <c r="M67" s="42">
        <f t="shared" ref="M67:P67" si="4">+C13+H13+M13+R13+C31+H31+M31+R31+C49+H49+M49+R49+C67+H67</f>
        <v>63578.262900000002</v>
      </c>
      <c r="N67" s="43">
        <f t="shared" si="4"/>
        <v>51475.594400000002</v>
      </c>
      <c r="O67" s="43">
        <f t="shared" si="4"/>
        <v>12102.668500000002</v>
      </c>
      <c r="P67" s="44">
        <f t="shared" si="4"/>
        <v>4527870.9937999994</v>
      </c>
      <c r="Q67" s="19"/>
      <c r="R67" s="22">
        <v>31172.923299999999</v>
      </c>
      <c r="S67" s="23">
        <v>18506.637299999999</v>
      </c>
      <c r="T67" s="23">
        <v>12666.286</v>
      </c>
      <c r="U67" s="24">
        <v>945897.50560000003</v>
      </c>
    </row>
    <row r="68" spans="2:21" ht="11.25" customHeight="1" x14ac:dyDescent="0.15">
      <c r="B68" s="21" t="s">
        <v>17</v>
      </c>
      <c r="C68" s="22">
        <v>2077.8317999999999</v>
      </c>
      <c r="D68" s="23">
        <v>1080.2614000000001</v>
      </c>
      <c r="E68" s="23">
        <v>997.57039999999984</v>
      </c>
      <c r="F68" s="24">
        <v>125094.9883</v>
      </c>
      <c r="H68" s="22">
        <v>4364.5892000000003</v>
      </c>
      <c r="I68" s="23">
        <v>4186.3890000000001</v>
      </c>
      <c r="J68" s="23">
        <v>178.20020000000022</v>
      </c>
      <c r="K68" s="24">
        <v>328434.64500000002</v>
      </c>
      <c r="L68" s="38"/>
      <c r="M68" s="42">
        <f t="shared" ref="M68:P68" si="5">+C14+H14+M14+R14+C32+H32+M32+R32+C50+H50+M50+R50+C68+H68</f>
        <v>37563.895700000008</v>
      </c>
      <c r="N68" s="43">
        <f t="shared" si="5"/>
        <v>30735.102800000001</v>
      </c>
      <c r="O68" s="43">
        <f t="shared" si="5"/>
        <v>6828.7928999999995</v>
      </c>
      <c r="P68" s="44">
        <f t="shared" si="5"/>
        <v>4540143.6516999993</v>
      </c>
      <c r="Q68" s="19"/>
      <c r="R68" s="22">
        <v>13923.5234</v>
      </c>
      <c r="S68" s="23">
        <v>8366.7882000000009</v>
      </c>
      <c r="T68" s="23">
        <v>5556.7351999999992</v>
      </c>
      <c r="U68" s="24">
        <v>955736.90079999994</v>
      </c>
    </row>
    <row r="69" spans="2:21" ht="11.25" customHeight="1" x14ac:dyDescent="0.15">
      <c r="B69" s="21" t="s">
        <v>18</v>
      </c>
      <c r="C69" s="22">
        <v>1622.5494000000001</v>
      </c>
      <c r="D69" s="23">
        <v>1184.0408</v>
      </c>
      <c r="E69" s="23">
        <v>438.50860000000011</v>
      </c>
      <c r="F69" s="24">
        <v>114020.3662</v>
      </c>
      <c r="H69" s="22">
        <v>2784.9994000000002</v>
      </c>
      <c r="I69" s="23">
        <v>4096.4735000000001</v>
      </c>
      <c r="J69" s="23">
        <v>-1311.4740999999999</v>
      </c>
      <c r="K69" s="24">
        <v>328100.42499999999</v>
      </c>
      <c r="L69" s="38"/>
      <c r="M69" s="42">
        <f t="shared" ref="M69:P69" si="6">+C15+H15+M15+R15+C33+H33+M33+R33+C51+H51+M51+R51+C69+H69</f>
        <v>40436.383000000002</v>
      </c>
      <c r="N69" s="43">
        <f t="shared" si="6"/>
        <v>41774.488000000005</v>
      </c>
      <c r="O69" s="43">
        <f t="shared" si="6"/>
        <v>-1338.1049999999993</v>
      </c>
      <c r="P69" s="44">
        <f t="shared" si="6"/>
        <v>4515084.2203000002</v>
      </c>
      <c r="Q69" s="19"/>
      <c r="R69" s="22">
        <v>19693.929700000001</v>
      </c>
      <c r="S69" s="23">
        <v>11865.591700000001</v>
      </c>
      <c r="T69" s="23">
        <v>7828.3379999999997</v>
      </c>
      <c r="U69" s="24">
        <v>950437.18180000002</v>
      </c>
    </row>
    <row r="70" spans="2:21" ht="11.25" customHeight="1" x14ac:dyDescent="0.15">
      <c r="B70" s="21" t="s">
        <v>19</v>
      </c>
      <c r="C70" s="22">
        <v>3308.5023000000001</v>
      </c>
      <c r="D70" s="23">
        <v>2127.3128000000002</v>
      </c>
      <c r="E70" s="23">
        <v>1181.1895</v>
      </c>
      <c r="F70" s="24">
        <v>111629.15270000001</v>
      </c>
      <c r="H70" s="22">
        <v>4258.7655000000004</v>
      </c>
      <c r="I70" s="23">
        <v>4849.6349</v>
      </c>
      <c r="J70" s="23">
        <v>-590.86939999999959</v>
      </c>
      <c r="K70" s="24">
        <v>309747.41570000001</v>
      </c>
      <c r="L70" s="38"/>
      <c r="M70" s="42">
        <f t="shared" ref="M70:P70" si="7">+C16+H16+M16+R16+C34+H34+M34+R34+C52+H52+M52+R52+C70+H70</f>
        <v>61164.411800000002</v>
      </c>
      <c r="N70" s="43">
        <f t="shared" si="7"/>
        <v>59630.178499999987</v>
      </c>
      <c r="O70" s="43">
        <f t="shared" si="7"/>
        <v>1534.2332999999967</v>
      </c>
      <c r="P70" s="44">
        <f t="shared" si="7"/>
        <v>4324837.1302000005</v>
      </c>
      <c r="Q70" s="19"/>
      <c r="R70" s="22">
        <v>32850.053200000002</v>
      </c>
      <c r="S70" s="23">
        <v>27235.964800000002</v>
      </c>
      <c r="T70" s="23">
        <v>5614.0884000000005</v>
      </c>
      <c r="U70" s="24">
        <v>919238.29429999995</v>
      </c>
    </row>
    <row r="71" spans="2:21" ht="11.25" customHeight="1" x14ac:dyDescent="0.15">
      <c r="B71" s="21" t="s">
        <v>20</v>
      </c>
      <c r="C71" s="22">
        <v>1213.9032999999999</v>
      </c>
      <c r="D71" s="23">
        <v>2301.4688000000001</v>
      </c>
      <c r="E71" s="23">
        <v>-1087.5655000000002</v>
      </c>
      <c r="F71" s="24">
        <v>108469.41220000001</v>
      </c>
      <c r="H71" s="22">
        <v>4282.5753999999997</v>
      </c>
      <c r="I71" s="23">
        <v>10535.9766</v>
      </c>
      <c r="J71" s="23">
        <v>-6253.4012000000002</v>
      </c>
      <c r="K71" s="24">
        <v>293090.48930000002</v>
      </c>
      <c r="L71" s="38"/>
      <c r="M71" s="42">
        <f t="shared" ref="M71:O71" si="8">+C17+H17+M17+R17+C35+H35+M35+R35+C53+H53+M53+R53+C71+H71</f>
        <v>58736.790700000005</v>
      </c>
      <c r="N71" s="43">
        <f t="shared" si="8"/>
        <v>66461.656399999993</v>
      </c>
      <c r="O71" s="43">
        <f t="shared" si="8"/>
        <v>-7724.8656999999985</v>
      </c>
      <c r="P71" s="44">
        <f>+F17+K17+P17+U17+F35+K35+P35+U35+F53+K53+P53+U53+F71+K71</f>
        <v>4223473.7710999995</v>
      </c>
      <c r="Q71" s="19"/>
      <c r="R71" s="22">
        <v>18849.150000000001</v>
      </c>
      <c r="S71" s="23">
        <v>15849.2282</v>
      </c>
      <c r="T71" s="23">
        <v>2999.9218000000019</v>
      </c>
      <c r="U71" s="24">
        <v>905944.50959999999</v>
      </c>
    </row>
    <row r="72" spans="2:21" ht="11.25" customHeight="1" x14ac:dyDescent="0.15">
      <c r="B72" s="21" t="s">
        <v>21</v>
      </c>
      <c r="C72" s="22">
        <v>1675.0988</v>
      </c>
      <c r="D72" s="23">
        <v>1761.3425</v>
      </c>
      <c r="E72" s="23">
        <v>-86.24369999999999</v>
      </c>
      <c r="F72" s="24">
        <v>109381.317</v>
      </c>
      <c r="H72" s="22">
        <v>3895.2352999999998</v>
      </c>
      <c r="I72" s="23">
        <v>5315.8998000000001</v>
      </c>
      <c r="J72" s="23">
        <v>-1420.6645000000003</v>
      </c>
      <c r="K72" s="24">
        <v>306938.77620000002</v>
      </c>
      <c r="L72" s="38"/>
      <c r="M72" s="42">
        <f t="shared" ref="M72:P72" si="9">+C18+H18+M18+R18+C36+H36+M36+R36+C54+H54+M54+R54+C72+H72</f>
        <v>52053.840400000008</v>
      </c>
      <c r="N72" s="43">
        <f t="shared" si="9"/>
        <v>47805.440699999999</v>
      </c>
      <c r="O72" s="43">
        <f t="shared" si="9"/>
        <v>4248.3997000000018</v>
      </c>
      <c r="P72" s="44">
        <f t="shared" si="9"/>
        <v>4428581.8643999994</v>
      </c>
      <c r="Q72" s="19"/>
      <c r="R72" s="22">
        <v>20259.657200000001</v>
      </c>
      <c r="S72" s="23">
        <v>12403.4292</v>
      </c>
      <c r="T72" s="23">
        <v>7856.228000000001</v>
      </c>
      <c r="U72" s="24">
        <v>959519.26740000001</v>
      </c>
    </row>
    <row r="73" spans="2:21" ht="11.25" customHeight="1" x14ac:dyDescent="0.15">
      <c r="B73" s="21" t="s">
        <v>22</v>
      </c>
      <c r="C73" s="22">
        <v>2033.0882999999999</v>
      </c>
      <c r="D73" s="23">
        <v>1387.7598</v>
      </c>
      <c r="E73" s="23">
        <v>645.32849999999985</v>
      </c>
      <c r="F73" s="24">
        <v>110478.66740000001</v>
      </c>
      <c r="H73" s="22">
        <v>6436.2885999999999</v>
      </c>
      <c r="I73" s="23">
        <v>4059.8579</v>
      </c>
      <c r="J73" s="23">
        <v>2376.4306999999999</v>
      </c>
      <c r="K73" s="24">
        <v>321538.9142</v>
      </c>
      <c r="L73" s="38"/>
      <c r="M73" s="42">
        <f>+C19+H19+M19+R19+C37+H37+M37+R37+C55+H55+M55+R55+C73+H73</f>
        <v>72903.976899999994</v>
      </c>
      <c r="N73" s="43">
        <f>+D19+I19+N19+S19+D37+I37+N37+S37+D55+I55+N55+S55+D73+I73</f>
        <v>47847.096800000007</v>
      </c>
      <c r="O73" s="43">
        <f>+E19+J19+O19+T19+E37+J37+O37+T37+E55+J55+O55+T55+E73+J73</f>
        <v>25056.880099999995</v>
      </c>
      <c r="P73" s="44">
        <f>+F19+K19+P19+U19+F37+K37+P37+U37+F55+K55+P55+U55+F73+K73</f>
        <v>4602726.9279999994</v>
      </c>
      <c r="Q73" s="19"/>
      <c r="R73" s="22">
        <v>22715.696</v>
      </c>
      <c r="S73" s="23">
        <v>15618.268</v>
      </c>
      <c r="T73" s="23">
        <v>7097.4279999999999</v>
      </c>
      <c r="U73" s="24">
        <v>998355.9523</v>
      </c>
    </row>
    <row r="74" spans="2:21" ht="15.75" customHeight="1" x14ac:dyDescent="0.15">
      <c r="B74" s="10" t="s">
        <v>23</v>
      </c>
      <c r="C74" s="25">
        <f>SUM(C62:C73)</f>
        <v>32566.634300000002</v>
      </c>
      <c r="D74" s="26">
        <f>SUM(D62:D73)</f>
        <v>26040.842199999996</v>
      </c>
      <c r="E74" s="26">
        <f>SUM(E62:E73)</f>
        <v>6525.7920999999978</v>
      </c>
      <c r="F74" s="27"/>
      <c r="H74" s="25">
        <f>SUM(H62:H73)</f>
        <v>54556.422300000006</v>
      </c>
      <c r="I74" s="26">
        <f>SUM(I62:I73)</f>
        <v>60822.194900000002</v>
      </c>
      <c r="J74" s="26">
        <f>SUM(J62:J73)</f>
        <v>-6265.7725999999993</v>
      </c>
      <c r="K74" s="27"/>
      <c r="L74" s="38"/>
      <c r="M74" s="25">
        <f>SUM(M62:M73)</f>
        <v>665936.24100000004</v>
      </c>
      <c r="N74" s="26">
        <f>SUM(N62:N73)</f>
        <v>565395.98349999997</v>
      </c>
      <c r="O74" s="26">
        <f>SUM(O62:O73)</f>
        <v>100540.25749999999</v>
      </c>
      <c r="P74" s="27"/>
      <c r="Q74" s="28"/>
      <c r="R74" s="25">
        <f>SUM(R62:R73)</f>
        <v>280873.77480000001</v>
      </c>
      <c r="S74" s="26">
        <f>SUM(S62:S73)</f>
        <v>171524.63900000002</v>
      </c>
      <c r="T74" s="26">
        <f>SUM(T62:T73)</f>
        <v>109349.13579999999</v>
      </c>
      <c r="U74" s="27"/>
    </row>
    <row r="75" spans="2:21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1" ht="11.25" customHeight="1" x14ac:dyDescent="0.15">
      <c r="B76" s="45" t="s">
        <v>59</v>
      </c>
    </row>
    <row r="77" spans="2:21" ht="11.25" customHeight="1" x14ac:dyDescent="0.15">
      <c r="B77" s="70" t="s">
        <v>67</v>
      </c>
    </row>
    <row r="79" spans="2:21" ht="11.25" customHeight="1" x14ac:dyDescent="0.2">
      <c r="B79" s="6" t="s">
        <v>58</v>
      </c>
    </row>
    <row r="81" spans="2:10" ht="12.75" customHeight="1" x14ac:dyDescent="0.2">
      <c r="B81" s="59" t="s">
        <v>41</v>
      </c>
      <c r="C81" s="52"/>
      <c r="D81" s="52"/>
      <c r="E81" s="52"/>
      <c r="F81" s="60" t="s">
        <v>42</v>
      </c>
      <c r="G81" s="52"/>
      <c r="H81" s="52"/>
      <c r="I81" s="52"/>
      <c r="J81" s="53"/>
    </row>
    <row r="82" spans="2:10" ht="4.5" customHeight="1" x14ac:dyDescent="0.2">
      <c r="B82" s="47"/>
      <c r="C82" s="54"/>
      <c r="D82" s="54"/>
      <c r="E82" s="54"/>
      <c r="F82" s="61"/>
      <c r="G82" s="54"/>
      <c r="H82" s="54"/>
      <c r="I82" s="54"/>
      <c r="J82" s="55"/>
    </row>
    <row r="83" spans="2:10" ht="11.25" customHeight="1" x14ac:dyDescent="0.2">
      <c r="B83" s="46" t="s">
        <v>1</v>
      </c>
      <c r="C83" s="52"/>
      <c r="D83" s="52"/>
      <c r="E83" s="52"/>
      <c r="F83" s="62"/>
      <c r="G83" s="52"/>
      <c r="H83" s="52"/>
      <c r="I83" s="52"/>
      <c r="J83" s="53"/>
    </row>
    <row r="84" spans="2:10" ht="13.5" customHeight="1" x14ac:dyDescent="0.2">
      <c r="B84" s="48" t="s">
        <v>3</v>
      </c>
      <c r="C84" s="54"/>
      <c r="D84" s="54"/>
      <c r="E84" s="54"/>
      <c r="F84" s="63" t="s">
        <v>3</v>
      </c>
      <c r="G84" s="54"/>
      <c r="H84" s="54"/>
      <c r="I84" s="54"/>
      <c r="J84" s="55"/>
    </row>
    <row r="85" spans="2:10" ht="13.5" customHeight="1" x14ac:dyDescent="0.2">
      <c r="B85" s="48" t="s">
        <v>4</v>
      </c>
      <c r="C85" s="54"/>
      <c r="D85" s="54"/>
      <c r="E85" s="54"/>
      <c r="F85" s="63" t="s">
        <v>55</v>
      </c>
      <c r="G85" s="54"/>
      <c r="H85" s="54"/>
      <c r="I85" s="54"/>
      <c r="J85" s="55"/>
    </row>
    <row r="86" spans="2:10" ht="13.5" customHeight="1" x14ac:dyDescent="0.2">
      <c r="B86" s="67" t="s">
        <v>62</v>
      </c>
      <c r="C86" s="54"/>
      <c r="D86" s="54"/>
      <c r="E86" s="54"/>
      <c r="F86" s="68" t="s">
        <v>62</v>
      </c>
      <c r="G86" s="54"/>
      <c r="H86" s="54"/>
      <c r="I86" s="54"/>
      <c r="J86" s="55"/>
    </row>
    <row r="87" spans="2:10" ht="13.5" customHeight="1" x14ac:dyDescent="0.2">
      <c r="B87" s="48" t="s">
        <v>5</v>
      </c>
      <c r="C87" s="54"/>
      <c r="D87" s="54"/>
      <c r="E87" s="54"/>
      <c r="F87" s="68" t="s">
        <v>63</v>
      </c>
      <c r="G87" s="54"/>
      <c r="H87" s="54"/>
      <c r="I87" s="54"/>
      <c r="J87" s="55"/>
    </row>
    <row r="88" spans="2:10" ht="13.5" customHeight="1" x14ac:dyDescent="0.2">
      <c r="B88" s="49" t="s">
        <v>6</v>
      </c>
      <c r="C88" s="56"/>
      <c r="D88" s="56"/>
      <c r="E88" s="56"/>
      <c r="F88" s="64" t="s">
        <v>43</v>
      </c>
      <c r="G88" s="56"/>
      <c r="H88" s="56"/>
      <c r="I88" s="56"/>
      <c r="J88" s="57"/>
    </row>
    <row r="89" spans="2:10" ht="5.25" customHeight="1" x14ac:dyDescent="0.2">
      <c r="B89" s="48"/>
      <c r="C89" s="54"/>
      <c r="D89" s="54"/>
      <c r="E89" s="54"/>
      <c r="F89" s="63"/>
      <c r="G89" s="54"/>
      <c r="H89" s="54"/>
      <c r="I89" s="54"/>
      <c r="J89" s="55"/>
    </row>
    <row r="90" spans="2:10" ht="11.25" customHeight="1" x14ac:dyDescent="0.2">
      <c r="B90" s="46" t="s">
        <v>29</v>
      </c>
      <c r="C90" s="52"/>
      <c r="D90" s="52"/>
      <c r="E90" s="52"/>
      <c r="F90" s="65"/>
      <c r="G90" s="52"/>
      <c r="H90" s="52"/>
      <c r="I90" s="52"/>
      <c r="J90" s="53"/>
    </row>
    <row r="91" spans="2:10" ht="12.75" customHeight="1" x14ac:dyDescent="0.2">
      <c r="B91" s="48" t="s">
        <v>32</v>
      </c>
      <c r="C91" s="54"/>
      <c r="D91" s="54"/>
      <c r="E91" s="54"/>
      <c r="F91" s="63" t="s">
        <v>44</v>
      </c>
      <c r="G91" s="54"/>
      <c r="H91" s="54"/>
      <c r="I91" s="54"/>
      <c r="J91" s="55"/>
    </row>
    <row r="92" spans="2:10" ht="12.75" customHeight="1" x14ac:dyDescent="0.2">
      <c r="B92" s="49" t="s">
        <v>51</v>
      </c>
      <c r="C92" s="56"/>
      <c r="D92" s="56"/>
      <c r="E92" s="56"/>
      <c r="F92" s="64" t="s">
        <v>45</v>
      </c>
      <c r="G92" s="56"/>
      <c r="H92" s="56"/>
      <c r="I92" s="56"/>
      <c r="J92" s="57"/>
    </row>
    <row r="93" spans="2:10" ht="5.25" customHeight="1" x14ac:dyDescent="0.2">
      <c r="B93" s="48"/>
      <c r="C93" s="54"/>
      <c r="D93" s="54"/>
      <c r="E93" s="54"/>
      <c r="F93" s="63"/>
      <c r="G93" s="54"/>
      <c r="H93" s="54"/>
      <c r="I93" s="54"/>
      <c r="J93" s="55"/>
    </row>
    <row r="94" spans="2:10" ht="11.25" customHeight="1" x14ac:dyDescent="0.2">
      <c r="B94" s="46" t="s">
        <v>30</v>
      </c>
      <c r="C94" s="52"/>
      <c r="D94" s="52"/>
      <c r="E94" s="52"/>
      <c r="F94" s="65"/>
      <c r="G94" s="52"/>
      <c r="H94" s="52"/>
      <c r="I94" s="52"/>
      <c r="J94" s="53"/>
    </row>
    <row r="95" spans="2:10" ht="12.75" customHeight="1" x14ac:dyDescent="0.2">
      <c r="B95" s="49" t="s">
        <v>34</v>
      </c>
      <c r="C95" s="56"/>
      <c r="D95" s="56"/>
      <c r="E95" s="56"/>
      <c r="F95" s="64" t="s">
        <v>46</v>
      </c>
      <c r="G95" s="56"/>
      <c r="H95" s="56"/>
      <c r="I95" s="56"/>
      <c r="J95" s="57"/>
    </row>
    <row r="96" spans="2:10" ht="5.25" customHeight="1" x14ac:dyDescent="0.2">
      <c r="B96" s="48"/>
      <c r="C96" s="54"/>
      <c r="D96" s="54"/>
      <c r="E96" s="54"/>
      <c r="F96" s="63"/>
      <c r="G96" s="54"/>
      <c r="H96" s="54"/>
      <c r="I96" s="54"/>
      <c r="J96" s="55"/>
    </row>
    <row r="97" spans="2:10" ht="11.25" customHeight="1" x14ac:dyDescent="0.2">
      <c r="B97" s="46" t="s">
        <v>24</v>
      </c>
      <c r="C97" s="52"/>
      <c r="D97" s="52"/>
      <c r="E97" s="52"/>
      <c r="F97" s="65"/>
      <c r="G97" s="52"/>
      <c r="H97" s="52"/>
      <c r="I97" s="52"/>
      <c r="J97" s="53"/>
    </row>
    <row r="98" spans="2:10" ht="12.75" customHeight="1" x14ac:dyDescent="0.2">
      <c r="B98" s="48" t="s">
        <v>25</v>
      </c>
      <c r="C98" s="54"/>
      <c r="D98" s="54"/>
      <c r="E98" s="54"/>
      <c r="F98" s="63" t="s">
        <v>25</v>
      </c>
      <c r="G98" s="54"/>
      <c r="H98" s="54"/>
      <c r="I98" s="54"/>
      <c r="J98" s="55"/>
    </row>
    <row r="99" spans="2:10" ht="12.75" customHeight="1" x14ac:dyDescent="0.2">
      <c r="B99" s="48" t="s">
        <v>26</v>
      </c>
      <c r="C99" s="54"/>
      <c r="D99" s="54"/>
      <c r="E99" s="54"/>
      <c r="F99" s="63" t="s">
        <v>26</v>
      </c>
      <c r="G99" s="54"/>
      <c r="H99" s="54"/>
      <c r="I99" s="54"/>
      <c r="J99" s="55"/>
    </row>
    <row r="100" spans="2:10" ht="12.75" customHeight="1" x14ac:dyDescent="0.2">
      <c r="B100" s="48" t="s">
        <v>27</v>
      </c>
      <c r="C100" s="54"/>
      <c r="D100" s="54"/>
      <c r="E100" s="54"/>
      <c r="F100" s="63" t="s">
        <v>27</v>
      </c>
      <c r="G100" s="54"/>
      <c r="H100" s="54"/>
      <c r="I100" s="54"/>
      <c r="J100" s="55"/>
    </row>
    <row r="101" spans="2:10" ht="12.75" customHeight="1" x14ac:dyDescent="0.2">
      <c r="B101" s="49" t="s">
        <v>52</v>
      </c>
      <c r="C101" s="56"/>
      <c r="D101" s="56"/>
      <c r="E101" s="56"/>
      <c r="F101" s="64" t="s">
        <v>47</v>
      </c>
      <c r="G101" s="56"/>
      <c r="H101" s="56"/>
      <c r="I101" s="56"/>
      <c r="J101" s="57"/>
    </row>
    <row r="102" spans="2:10" ht="4.5" customHeight="1" x14ac:dyDescent="0.2">
      <c r="B102" s="48"/>
      <c r="C102" s="54"/>
      <c r="D102" s="54"/>
      <c r="E102" s="54"/>
      <c r="F102" s="63"/>
      <c r="G102" s="54"/>
      <c r="H102" s="54"/>
      <c r="I102" s="54"/>
      <c r="J102" s="55"/>
    </row>
    <row r="103" spans="2:10" ht="11.25" customHeight="1" x14ac:dyDescent="0.2">
      <c r="B103" s="46" t="s">
        <v>31</v>
      </c>
      <c r="C103" s="52"/>
      <c r="D103" s="52"/>
      <c r="E103" s="52"/>
      <c r="F103" s="65"/>
      <c r="G103" s="52"/>
      <c r="H103" s="52"/>
      <c r="I103" s="52"/>
      <c r="J103" s="53"/>
    </row>
    <row r="104" spans="2:10" ht="12.75" customHeight="1" x14ac:dyDescent="0.2">
      <c r="B104" s="49" t="s">
        <v>48</v>
      </c>
      <c r="C104" s="56"/>
      <c r="D104" s="56"/>
      <c r="E104" s="56"/>
      <c r="F104" s="64" t="s">
        <v>48</v>
      </c>
      <c r="G104" s="56"/>
      <c r="H104" s="56"/>
      <c r="I104" s="56"/>
      <c r="J104" s="57"/>
    </row>
    <row r="105" spans="2:10" ht="4.5" customHeight="1" x14ac:dyDescent="0.2">
      <c r="B105" s="48"/>
      <c r="C105" s="54"/>
      <c r="D105" s="54"/>
      <c r="E105" s="54"/>
      <c r="F105" s="63"/>
      <c r="G105" s="54"/>
      <c r="H105" s="54"/>
      <c r="I105" s="54"/>
      <c r="J105" s="55"/>
    </row>
    <row r="106" spans="2:10" ht="11.25" customHeight="1" x14ac:dyDescent="0.2">
      <c r="B106" s="46" t="s">
        <v>36</v>
      </c>
      <c r="C106" s="52"/>
      <c r="D106" s="52"/>
      <c r="E106" s="52"/>
      <c r="F106" s="65"/>
      <c r="G106" s="52"/>
      <c r="H106" s="52"/>
      <c r="I106" s="52"/>
      <c r="J106" s="53"/>
    </row>
    <row r="107" spans="2:10" ht="12.75" customHeight="1" x14ac:dyDescent="0.2">
      <c r="B107" s="49" t="s">
        <v>38</v>
      </c>
      <c r="C107" s="56"/>
      <c r="D107" s="56"/>
      <c r="E107" s="56"/>
      <c r="F107" s="64" t="s">
        <v>49</v>
      </c>
      <c r="G107" s="56"/>
      <c r="H107" s="56"/>
      <c r="I107" s="56"/>
      <c r="J107" s="57"/>
    </row>
    <row r="108" spans="2:10" ht="4.5" customHeight="1" x14ac:dyDescent="0.2">
      <c r="B108" s="48"/>
      <c r="C108" s="54"/>
      <c r="D108" s="54"/>
      <c r="E108" s="54"/>
      <c r="F108" s="63"/>
      <c r="G108" s="54"/>
      <c r="H108" s="54"/>
      <c r="I108" s="54"/>
      <c r="J108" s="55"/>
    </row>
    <row r="109" spans="2:10" ht="12.75" customHeight="1" x14ac:dyDescent="0.2">
      <c r="B109" s="50" t="s">
        <v>53</v>
      </c>
      <c r="C109" s="52"/>
      <c r="D109" s="52"/>
      <c r="E109" s="52"/>
      <c r="F109" s="65" t="s">
        <v>50</v>
      </c>
      <c r="G109" s="52"/>
      <c r="H109" s="52"/>
      <c r="I109" s="52"/>
      <c r="J109" s="53"/>
    </row>
    <row r="110" spans="2:10" ht="12" customHeight="1" x14ac:dyDescent="0.15">
      <c r="B110" s="51" t="s">
        <v>54</v>
      </c>
      <c r="C110" s="52"/>
      <c r="D110" s="52"/>
      <c r="E110" s="52"/>
      <c r="F110" s="51" t="s">
        <v>56</v>
      </c>
      <c r="G110" s="52"/>
      <c r="H110" s="52"/>
      <c r="I110" s="52"/>
      <c r="J110" s="53"/>
    </row>
    <row r="111" spans="2:10" ht="11.25" customHeight="1" x14ac:dyDescent="0.15">
      <c r="B111" s="58"/>
      <c r="C111" s="56"/>
      <c r="D111" s="56"/>
      <c r="E111" s="56"/>
      <c r="F111" s="66" t="s">
        <v>57</v>
      </c>
      <c r="G111" s="56"/>
      <c r="H111" s="56"/>
      <c r="I111" s="56"/>
      <c r="J111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5 U67:U75 R41 C40:L41 V44:V56 X26:AA38 C69:D75 N23:Q23 C21:N21 Q67:S75 M74:N75 P74:P75 Q62:Q66">
    <cfRule type="cellIs" dxfId="48" priority="93" stopIfTrue="1" operator="lessThan">
      <formula>0</formula>
    </cfRule>
  </conditionalFormatting>
  <conditionalFormatting sqref="U66 R66:S66">
    <cfRule type="cellIs" dxfId="47" priority="7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2:U65 R62:S65">
    <cfRule type="cellIs" dxfId="41" priority="66" stopIfTrue="1" operator="lessThan">
      <formula>0</formula>
    </cfRule>
  </conditionalFormatting>
  <conditionalFormatting sqref="K69:K75 H69:I75">
    <cfRule type="cellIs" dxfId="40" priority="56" stopIfTrue="1" operator="lessThan">
      <formula>0</formula>
    </cfRule>
  </conditionalFormatting>
  <conditionalFormatting sqref="C13:D14 F13:I14 K13:N14 P13:S14 U13:U14">
    <cfRule type="cellIs" dxfId="39" priority="47" stopIfTrue="1" operator="lessThan">
      <formula>0</formula>
    </cfRule>
  </conditionalFormatting>
  <conditionalFormatting sqref="C12:D12 F12:I12 K12:N12 P12:S12 U12">
    <cfRule type="cellIs" dxfId="38" priority="46" stopIfTrue="1" operator="lessThan">
      <formula>0</formula>
    </cfRule>
  </conditionalFormatting>
  <conditionalFormatting sqref="K12:N12 P12:S12 C12:D12 F12:I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C12:D12 F12:I12 K12:N12 P12:S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8:D11 F8:I11 K8:N11 P8:S11 U8:U11">
    <cfRule type="cellIs" dxfId="32" priority="40" stopIfTrue="1" operator="lessThan">
      <formula>0</formula>
    </cfRule>
  </conditionalFormatting>
  <conditionalFormatting sqref="C31:D32 F31:I32 K31:N32 P31:S32 U31:U32">
    <cfRule type="cellIs" dxfId="31" priority="39" stopIfTrue="1" operator="lessThan">
      <formula>0</formula>
    </cfRule>
  </conditionalFormatting>
  <conditionalFormatting sqref="C30:D30 F30:I30 K30:N30 P30:S30 U30">
    <cfRule type="cellIs" dxfId="30" priority="38" stopIfTrue="1" operator="lessThan">
      <formula>0</formula>
    </cfRule>
  </conditionalFormatting>
  <conditionalFormatting sqref="K30:N30 P30:S30 C30:D30 F30:I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C30:D30 F30:I30 K30:N30 P30:S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26:D29 F26:I29 K26:N29 P26:S29 U26:U29">
    <cfRule type="cellIs" dxfId="24" priority="32" stopIfTrue="1" operator="lessThan">
      <formula>0</formula>
    </cfRule>
  </conditionalFormatting>
  <conditionalFormatting sqref="U49:U50 F49:I50 K49:N50 P49:S50 C49:D50">
    <cfRule type="cellIs" dxfId="23" priority="24" stopIfTrue="1" operator="lessThan">
      <formula>0</formula>
    </cfRule>
  </conditionalFormatting>
  <conditionalFormatting sqref="U48 P48:S48 C48:D48 F48:I48 K48:N48">
    <cfRule type="cellIs" dxfId="22" priority="23" stopIfTrue="1" operator="lessThan">
      <formula>0</formula>
    </cfRule>
  </conditionalFormatting>
  <conditionalFormatting sqref="U48 C48:D48 F48:I48 K48:N48 P48:S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F48:I48 K48:N48 P48:S48 C48:D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4:U47 F44:I47 C44:D47 K44:N47 P44:S47">
    <cfRule type="cellIs" dxfId="17" priority="18" stopIfTrue="1" operator="lessThan">
      <formula>0</formula>
    </cfRule>
  </conditionalFormatting>
  <conditionalFormatting sqref="F67:F68 C67:D68">
    <cfRule type="cellIs" dxfId="16" priority="17" stopIfTrue="1" operator="lessThan">
      <formula>0</formula>
    </cfRule>
  </conditionalFormatting>
  <conditionalFormatting sqref="F66 C66:D66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2:F65 C62:D65">
    <cfRule type="cellIs" dxfId="9" priority="10" stopIfTrue="1" operator="lessThan">
      <formula>0</formula>
    </cfRule>
  </conditionalFormatting>
  <conditionalFormatting sqref="K67:K68 H67:I68">
    <cfRule type="cellIs" dxfId="8" priority="9" stopIfTrue="1" operator="lessThan">
      <formula>0</formula>
    </cfRule>
  </conditionalFormatting>
  <conditionalFormatting sqref="K66 H66:I66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2:K65 H62:I6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8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7" ma:contentTypeDescription="Skapa ett nytt dokument." ma:contentTypeScope="" ma:versionID="7b96631408d489d7040f664b9dd0c4b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ae237f932c46bf2dd88afe88fd9d595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21B32-729A-462E-A7E1-292BB2A29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2023</vt:lpstr>
      <vt:lpstr>'Aktiefonder 2023'!Utskriftsområde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2023-12-07T14:36:19Z</cp:lastPrinted>
  <dcterms:created xsi:type="dcterms:W3CDTF">2010-02-10T19:23:47Z</dcterms:created>
  <dcterms:modified xsi:type="dcterms:W3CDTF">2024-01-10T11:37:45Z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