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ondbolagen.sharepoint.com/Shared Documents/ALLA/Statistik/Webbplats statistik/Månadsstat/"/>
    </mc:Choice>
  </mc:AlternateContent>
  <xr:revisionPtr revIDLastSave="91" documentId="8_{6B48F95F-50E7-4435-BCE3-2E3CFDF4F0BD}" xr6:coauthVersionLast="47" xr6:coauthVersionMax="47" xr10:uidLastSave="{E57C78B8-D870-4598-AD5B-2BA5FE71D0B0}"/>
  <bookViews>
    <workbookView xWindow="-120" yWindow="-120" windowWidth="29040" windowHeight="17640" xr2:uid="{00000000-000D-0000-FFFF-FFFF00000000}"/>
  </bookViews>
  <sheets>
    <sheet name="Aktiefonder 2024" sheetId="1" r:id="rId1"/>
  </sheets>
  <definedNames>
    <definedName name="solver_cvg" localSheetId="0" hidden="1">0.001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'Aktiefonder 2024'!#REF!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1</definedName>
    <definedName name="solver_val" localSheetId="0" hidden="1">0</definedName>
    <definedName name="_xlnm.Print_Area" localSheetId="0">'Aktiefonder 2024'!$A$1:$W$188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51" i="1" l="1"/>
  <c r="I151" i="1"/>
  <c r="H151" i="1"/>
  <c r="E151" i="1"/>
  <c r="D151" i="1"/>
  <c r="C151" i="1"/>
  <c r="P150" i="1"/>
  <c r="O150" i="1"/>
  <c r="N150" i="1"/>
  <c r="M150" i="1"/>
  <c r="P149" i="1"/>
  <c r="O149" i="1"/>
  <c r="N149" i="1"/>
  <c r="M149" i="1"/>
  <c r="P148" i="1"/>
  <c r="O148" i="1"/>
  <c r="N148" i="1"/>
  <c r="M148" i="1"/>
  <c r="P147" i="1"/>
  <c r="O147" i="1"/>
  <c r="N147" i="1"/>
  <c r="M147" i="1"/>
  <c r="P146" i="1"/>
  <c r="O146" i="1"/>
  <c r="N146" i="1"/>
  <c r="M146" i="1"/>
  <c r="P145" i="1"/>
  <c r="O145" i="1"/>
  <c r="N145" i="1"/>
  <c r="M145" i="1"/>
  <c r="P144" i="1"/>
  <c r="O144" i="1"/>
  <c r="N144" i="1"/>
  <c r="M144" i="1"/>
  <c r="P143" i="1"/>
  <c r="O143" i="1"/>
  <c r="N143" i="1"/>
  <c r="M143" i="1"/>
  <c r="P142" i="1"/>
  <c r="O142" i="1"/>
  <c r="N142" i="1"/>
  <c r="M142" i="1"/>
  <c r="P141" i="1"/>
  <c r="O141" i="1"/>
  <c r="N141" i="1"/>
  <c r="M141" i="1"/>
  <c r="P140" i="1"/>
  <c r="O140" i="1"/>
  <c r="N140" i="1"/>
  <c r="M140" i="1"/>
  <c r="P139" i="1"/>
  <c r="O139" i="1"/>
  <c r="O151" i="1" s="1"/>
  <c r="N139" i="1"/>
  <c r="N151" i="1" s="1"/>
  <c r="M139" i="1"/>
  <c r="M151" i="1" s="1"/>
  <c r="T133" i="1"/>
  <c r="S133" i="1"/>
  <c r="R133" i="1"/>
  <c r="O133" i="1"/>
  <c r="N133" i="1"/>
  <c r="M133" i="1"/>
  <c r="J133" i="1"/>
  <c r="I133" i="1"/>
  <c r="H133" i="1"/>
  <c r="E133" i="1"/>
  <c r="D133" i="1"/>
  <c r="C133" i="1"/>
  <c r="T115" i="1"/>
  <c r="S115" i="1"/>
  <c r="R115" i="1"/>
  <c r="O115" i="1"/>
  <c r="N115" i="1"/>
  <c r="M115" i="1"/>
  <c r="J115" i="1"/>
  <c r="I115" i="1"/>
  <c r="H115" i="1"/>
  <c r="E115" i="1"/>
  <c r="D115" i="1"/>
  <c r="C115" i="1"/>
  <c r="T97" i="1"/>
  <c r="S97" i="1"/>
  <c r="R97" i="1"/>
  <c r="O97" i="1"/>
  <c r="N97" i="1"/>
  <c r="M97" i="1"/>
  <c r="J97" i="1"/>
  <c r="I97" i="1"/>
  <c r="H97" i="1"/>
  <c r="E97" i="1"/>
  <c r="D97" i="1"/>
  <c r="C97" i="1"/>
  <c r="C20" i="1"/>
  <c r="D20" i="1"/>
  <c r="E20" i="1"/>
  <c r="H20" i="1"/>
  <c r="I20" i="1"/>
  <c r="J20" i="1"/>
  <c r="M20" i="1"/>
  <c r="N20" i="1"/>
  <c r="O20" i="1"/>
  <c r="R20" i="1"/>
  <c r="S20" i="1"/>
  <c r="T20" i="1"/>
  <c r="P71" i="1"/>
  <c r="O64" i="1"/>
  <c r="P73" i="1"/>
  <c r="T74" i="1" l="1"/>
  <c r="R74" i="1"/>
  <c r="S74" i="1"/>
  <c r="O66" i="1"/>
  <c r="P62" i="1"/>
  <c r="O62" i="1"/>
  <c r="N62" i="1"/>
  <c r="M62" i="1"/>
  <c r="M63" i="1"/>
  <c r="N63" i="1"/>
  <c r="O63" i="1"/>
  <c r="P63" i="1"/>
  <c r="M64" i="1"/>
  <c r="N64" i="1"/>
  <c r="P64" i="1"/>
  <c r="M65" i="1"/>
  <c r="N65" i="1"/>
  <c r="O65" i="1"/>
  <c r="P65" i="1"/>
  <c r="M66" i="1"/>
  <c r="N66" i="1"/>
  <c r="P66" i="1"/>
  <c r="M67" i="1"/>
  <c r="N67" i="1"/>
  <c r="O67" i="1"/>
  <c r="P67" i="1"/>
  <c r="M68" i="1"/>
  <c r="N68" i="1"/>
  <c r="O68" i="1"/>
  <c r="P68" i="1"/>
  <c r="M69" i="1"/>
  <c r="N69" i="1"/>
  <c r="O69" i="1"/>
  <c r="P69" i="1"/>
  <c r="M70" i="1"/>
  <c r="N70" i="1"/>
  <c r="O70" i="1"/>
  <c r="P70" i="1"/>
  <c r="M71" i="1"/>
  <c r="N71" i="1"/>
  <c r="O71" i="1"/>
  <c r="M72" i="1"/>
  <c r="N72" i="1"/>
  <c r="O72" i="1"/>
  <c r="P72" i="1"/>
  <c r="M73" i="1"/>
  <c r="N73" i="1"/>
  <c r="O73" i="1"/>
  <c r="O74" i="1" l="1"/>
  <c r="N74" i="1"/>
  <c r="M74" i="1"/>
  <c r="J74" i="1"/>
  <c r="I74" i="1"/>
  <c r="H74" i="1"/>
  <c r="C38" i="1"/>
  <c r="D38" i="1"/>
  <c r="E38" i="1"/>
  <c r="H38" i="1"/>
  <c r="I38" i="1"/>
  <c r="J38" i="1"/>
  <c r="M38" i="1"/>
  <c r="N38" i="1"/>
  <c r="O38" i="1"/>
  <c r="R38" i="1"/>
  <c r="S38" i="1"/>
  <c r="T38" i="1"/>
  <c r="E74" i="1"/>
  <c r="C56" i="1"/>
  <c r="D56" i="1"/>
  <c r="E56" i="1"/>
  <c r="H56" i="1"/>
  <c r="I56" i="1"/>
  <c r="J56" i="1"/>
  <c r="M56" i="1"/>
  <c r="N56" i="1"/>
  <c r="O56" i="1"/>
  <c r="R56" i="1"/>
  <c r="S56" i="1"/>
  <c r="T56" i="1"/>
  <c r="C74" i="1"/>
  <c r="D74" i="1"/>
</calcChain>
</file>

<file path=xl/sharedStrings.xml><?xml version="1.0" encoding="utf-8"?>
<sst xmlns="http://schemas.openxmlformats.org/spreadsheetml/2006/main" count="358" uniqueCount="68">
  <si>
    <t xml:space="preserve"> </t>
  </si>
  <si>
    <t>Fonder som placerar i Europa</t>
  </si>
  <si>
    <t>Månad</t>
  </si>
  <si>
    <t>Sverige</t>
  </si>
  <si>
    <t>Norden</t>
  </si>
  <si>
    <t>Östeuropa</t>
  </si>
  <si>
    <t>Europa</t>
  </si>
  <si>
    <t>insättn.</t>
  </si>
  <si>
    <t>uttag</t>
  </si>
  <si>
    <t>netto</t>
  </si>
  <si>
    <t>Fondförmögenhet</t>
  </si>
  <si>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</si>
  <si>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</si>
  <si>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</si>
  <si>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</si>
  <si>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</si>
  <si>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</si>
  <si>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</si>
  <si>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</si>
  <si>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</si>
  <si>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</si>
  <si>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</si>
  <si>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</si>
  <si>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>Totalt</t>
  </si>
  <si>
    <t>Fonder som placerar i Asien</t>
  </si>
  <si>
    <t>Indien</t>
  </si>
  <si>
    <t>Kina</t>
  </si>
  <si>
    <t>Japan</t>
  </si>
  <si>
    <t>Asien</t>
  </si>
  <si>
    <t>Fonder som placerar globalt</t>
  </si>
  <si>
    <t>Fonder som placerar i Nordamerika</t>
  </si>
  <si>
    <t>Fonder som placerar på andra marknader</t>
  </si>
  <si>
    <t>Global</t>
  </si>
  <si>
    <t>Sverige &amp; Global</t>
  </si>
  <si>
    <t>Nordamerika</t>
  </si>
  <si>
    <t>Andra marknader</t>
  </si>
  <si>
    <t>Fonder som placerar i branscher</t>
  </si>
  <si>
    <t>TOTALT AKTIEFONDER</t>
  </si>
  <si>
    <t>Branscher</t>
  </si>
  <si>
    <t>AKTIEFONDER TOTALT</t>
  </si>
  <si>
    <t>varav indexfonder</t>
  </si>
  <si>
    <t>Aktiefonder</t>
  </si>
  <si>
    <t>Investerar i:</t>
  </si>
  <si>
    <t>Europa (inkl. övriga enskilda länder)</t>
  </si>
  <si>
    <t>Aktier globalt</t>
  </si>
  <si>
    <t>En mix av svenska och utländska aktier</t>
  </si>
  <si>
    <t>Nordamerika (inkl. enskilda länder)</t>
  </si>
  <si>
    <t>Asien/Oceanien (inkl. övriga enskilda länder)</t>
  </si>
  <si>
    <t>BRIC, Latinamerika, Afrika, Övriga</t>
  </si>
  <si>
    <t>En specifik bransch eller branscher</t>
  </si>
  <si>
    <t>Summa</t>
  </si>
  <si>
    <t xml:space="preserve">Sverige &amp; Global </t>
  </si>
  <si>
    <t xml:space="preserve">Asien </t>
  </si>
  <si>
    <t>Aktiefonder totalt</t>
  </si>
  <si>
    <t>varav Indexfonder</t>
  </si>
  <si>
    <t>Norden (inkl. enskilda länder)</t>
  </si>
  <si>
    <t xml:space="preserve">Passivt förvaltade fonder (inkl. ETF) </t>
  </si>
  <si>
    <t>som replikerar ett marknadsindex</t>
  </si>
  <si>
    <t>Statistiken avser fonder marknadsförda av Fondbolagens förenings medlemsföretag. Statistiken är dock kompletterad med icke-medlemmars fonder i premiepensionssystemet.</t>
  </si>
  <si>
    <t xml:space="preserve">Indien </t>
  </si>
  <si>
    <t>Fonder som placerar i Europa, forts.</t>
  </si>
  <si>
    <t>Ryssland</t>
  </si>
  <si>
    <t>Östeuropa (inkl. Baltikum, Balkan och Turkiet)</t>
  </si>
  <si>
    <t>Ryssland*</t>
  </si>
  <si>
    <t>Fondförmögenhet*</t>
  </si>
  <si>
    <t>*Rysslandsfonderna är sedan februari 2022 stängda för handel, vilket medför en svårighet att säkerställa en korrekt värdering av dessa. Värdet som redovisas i statistiken per respektive månadsskifte från och med februari 2022 kan därför vara missvisande.</t>
  </si>
  <si>
    <t>NYSPARANDE OCH FONDFÖRMÖGENHET I AKTIEFONDER EFTER PLACERINGSINRIKTNING 2024 (MSEK)</t>
  </si>
  <si>
    <t>NYSPARANDE OCH FONDFÖRMÖGENHET I AKTIEFONDER EXKL. PPM EFTER PLACERINGSINRIKTNING 2024 (MSEK)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</si>
</sst>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b/>
      <sz val="8"/>
      <color indexed="8"/>
      <name val="Verdana"/>
      <family val="2"/>
    </font>
    <font>
      <sz val="9"/>
      <name val="Verdana"/>
      <family val="2"/>
    </font>
    <font>
      <sz val="10"/>
      <name val="Arial"/>
      <family val="2"/>
    </font>
    <font>
      <b/>
      <u/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3" fillId="0" borderId="0" xfId="1" applyFont="1" applyFill="1" applyBorder="1"/>
    <xf numFmtId="0" fontId="4" fillId="0" borderId="0" xfId="1" applyFont="1" applyFill="1"/>
    <xf numFmtId="0" fontId="5" fillId="0" borderId="0" xfId="1" applyFont="1" applyFill="1"/>
    <xf numFmtId="0" fontId="6" fillId="0" borderId="0" xfId="1" applyFont="1" applyFill="1"/>
    <xf numFmtId="3" fontId="3" fillId="0" borderId="0" xfId="1" applyNumberFormat="1" applyFont="1" applyFill="1"/>
    <xf numFmtId="0" fontId="2" fillId="2" borderId="1" xfId="1" applyFont="1" applyFill="1" applyBorder="1"/>
    <xf numFmtId="0" fontId="2" fillId="3" borderId="2" xfId="1" applyFont="1" applyFill="1" applyBorder="1" applyAlignment="1">
      <alignment horizontal="right"/>
    </xf>
    <xf numFmtId="0" fontId="2" fillId="2" borderId="3" xfId="1" applyFont="1" applyFill="1" applyBorder="1"/>
    <xf numFmtId="0" fontId="2" fillId="2" borderId="4" xfId="1" applyFont="1" applyFill="1" applyBorder="1" applyAlignment="1">
      <alignment horizontal="right"/>
    </xf>
    <xf numFmtId="0" fontId="2" fillId="2" borderId="5" xfId="1" applyFont="1" applyFill="1" applyBorder="1" applyAlignment="1">
      <alignment horizontal="right"/>
    </xf>
    <xf numFmtId="0" fontId="2" fillId="2" borderId="6" xfId="1" applyFont="1" applyFill="1" applyBorder="1" applyAlignment="1">
      <alignment horizontal="right"/>
    </xf>
    <xf numFmtId="14" fontId="2" fillId="3" borderId="0" xfId="1" applyNumberFormat="1" applyFont="1" applyFill="1" applyBorder="1" applyAlignment="1">
      <alignment horizontal="right"/>
    </xf>
    <xf numFmtId="0" fontId="7" fillId="2" borderId="7" xfId="1" applyFont="1" applyFill="1" applyBorder="1" applyAlignment="1">
      <alignment horizontal="left"/>
    </xf>
    <xf numFmtId="3" fontId="3" fillId="0" borderId="8" xfId="1" applyNumberFormat="1" applyFont="1" applyFill="1" applyBorder="1"/>
    <xf numFmtId="3" fontId="3" fillId="0" borderId="9" xfId="1" applyNumberFormat="1" applyFont="1" applyFill="1" applyBorder="1"/>
    <xf numFmtId="3" fontId="3" fillId="0" borderId="10" xfId="1" applyNumberFormat="1" applyFont="1" applyFill="1" applyBorder="1"/>
    <xf numFmtId="3" fontId="3" fillId="3" borderId="0" xfId="1" applyNumberFormat="1" applyFont="1" applyFill="1" applyBorder="1"/>
    <xf numFmtId="0" fontId="8" fillId="0" borderId="0" xfId="1" applyFont="1" applyFill="1"/>
    <xf numFmtId="0" fontId="7" fillId="2" borderId="11" xfId="1" applyFont="1" applyFill="1" applyBorder="1" applyAlignment="1">
      <alignment horizontal="left"/>
    </xf>
    <xf numFmtId="3" fontId="3" fillId="0" borderId="12" xfId="1" applyNumberFormat="1" applyFont="1" applyFill="1" applyBorder="1"/>
    <xf numFmtId="3" fontId="3" fillId="0" borderId="13" xfId="1" applyNumberFormat="1" applyFont="1" applyFill="1" applyBorder="1"/>
    <xf numFmtId="3" fontId="3" fillId="0" borderId="14" xfId="1" applyNumberFormat="1" applyFont="1" applyFill="1" applyBorder="1"/>
    <xf numFmtId="3" fontId="2" fillId="0" borderId="4" xfId="1" applyNumberFormat="1" applyFont="1" applyFill="1" applyBorder="1"/>
    <xf numFmtId="3" fontId="2" fillId="0" borderId="5" xfId="1" applyNumberFormat="1" applyFont="1" applyFill="1" applyBorder="1"/>
    <xf numFmtId="3" fontId="2" fillId="0" borderId="6" xfId="1" applyNumberFormat="1" applyFont="1" applyFill="1" applyBorder="1"/>
    <xf numFmtId="3" fontId="2" fillId="3" borderId="15" xfId="1" applyNumberFormat="1" applyFont="1" applyFill="1" applyBorder="1"/>
    <xf numFmtId="0" fontId="2" fillId="0" borderId="0" xfId="1" applyFont="1" applyFill="1" applyBorder="1"/>
    <xf numFmtId="3" fontId="2" fillId="0" borderId="0" xfId="1" applyNumberFormat="1" applyFont="1" applyFill="1" applyBorder="1"/>
    <xf numFmtId="3" fontId="3" fillId="0" borderId="0" xfId="1" applyNumberFormat="1" applyFont="1" applyFill="1" applyBorder="1"/>
    <xf numFmtId="0" fontId="3" fillId="0" borderId="0" xfId="1" applyFont="1" applyFill="1" applyBorder="1" applyAlignment="1"/>
    <xf numFmtId="0" fontId="4" fillId="0" borderId="0" xfId="1" applyFont="1" applyFill="1" applyBorder="1"/>
    <xf numFmtId="3" fontId="2" fillId="0" borderId="0" xfId="1" applyNumberFormat="1" applyFon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right"/>
    </xf>
    <xf numFmtId="0" fontId="6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4" fontId="2" fillId="0" borderId="0" xfId="1" applyNumberFormat="1" applyFont="1" applyFill="1" applyBorder="1" applyAlignment="1">
      <alignment horizontal="right"/>
    </xf>
    <xf numFmtId="0" fontId="7" fillId="0" borderId="0" xfId="1" applyFont="1" applyFill="1" applyBorder="1" applyAlignment="1">
      <alignment horizontal="left"/>
    </xf>
    <xf numFmtId="3" fontId="3" fillId="0" borderId="15" xfId="1" applyNumberFormat="1" applyFont="1" applyFill="1" applyBorder="1"/>
    <xf numFmtId="3" fontId="2" fillId="0" borderId="12" xfId="1" applyNumberFormat="1" applyFont="1" applyFill="1" applyBorder="1"/>
    <xf numFmtId="3" fontId="2" fillId="0" borderId="13" xfId="1" applyNumberFormat="1" applyFont="1" applyFill="1" applyBorder="1"/>
    <xf numFmtId="3" fontId="2" fillId="0" borderId="14" xfId="1" applyNumberFormat="1" applyFont="1" applyFill="1" applyBorder="1"/>
    <xf numFmtId="0" fontId="3" fillId="0" borderId="0" xfId="0" applyFont="1" applyAlignment="1">
      <alignment horizontal="left"/>
    </xf>
    <xf numFmtId="0" fontId="2" fillId="3" borderId="16" xfId="0" applyFont="1" applyFill="1" applyBorder="1" applyAlignment="1">
      <alignment horizontal="left"/>
    </xf>
    <xf numFmtId="0" fontId="6" fillId="3" borderId="17" xfId="0" applyFont="1" applyFill="1" applyBorder="1" applyAlignment="1">
      <alignment horizontal="left"/>
    </xf>
    <xf numFmtId="0" fontId="0" fillId="3" borderId="17" xfId="0" applyFill="1" applyBorder="1" applyAlignment="1">
      <alignment horizontal="left"/>
    </xf>
    <xf numFmtId="0" fontId="0" fillId="3" borderId="18" xfId="0" applyFill="1" applyBorder="1" applyAlignment="1">
      <alignment horizontal="left"/>
    </xf>
    <xf numFmtId="0" fontId="6" fillId="3" borderId="16" xfId="0" applyFont="1" applyFill="1" applyBorder="1" applyAlignment="1">
      <alignment horizontal="left"/>
    </xf>
    <xf numFmtId="0" fontId="0" fillId="3" borderId="16" xfId="0" applyFill="1" applyBorder="1" applyAlignment="1">
      <alignment horizontal="left" vertical="center"/>
    </xf>
    <xf numFmtId="0" fontId="3" fillId="3" borderId="2" xfId="1" applyFont="1" applyFill="1" applyBorder="1"/>
    <xf numFmtId="0" fontId="3" fillId="3" borderId="19" xfId="1" applyFont="1" applyFill="1" applyBorder="1"/>
    <xf numFmtId="0" fontId="3" fillId="3" borderId="0" xfId="1" applyFont="1" applyFill="1" applyBorder="1"/>
    <xf numFmtId="0" fontId="3" fillId="3" borderId="20" xfId="1" applyFont="1" applyFill="1" applyBorder="1"/>
    <xf numFmtId="0" fontId="3" fillId="3" borderId="15" xfId="1" applyFont="1" applyFill="1" applyBorder="1"/>
    <xf numFmtId="0" fontId="3" fillId="3" borderId="6" xfId="1" applyFont="1" applyFill="1" applyBorder="1"/>
    <xf numFmtId="0" fontId="3" fillId="3" borderId="18" xfId="1" applyFont="1" applyFill="1" applyBorder="1"/>
    <xf numFmtId="0" fontId="10" fillId="3" borderId="16" xfId="0" applyFont="1" applyFill="1" applyBorder="1" applyAlignment="1">
      <alignment horizontal="left"/>
    </xf>
    <xf numFmtId="0" fontId="10" fillId="3" borderId="16" xfId="0" applyFont="1" applyFill="1" applyBorder="1"/>
    <xf numFmtId="0" fontId="6" fillId="3" borderId="17" xfId="0" applyFont="1" applyFill="1" applyBorder="1"/>
    <xf numFmtId="0" fontId="6" fillId="3" borderId="16" xfId="0" applyFont="1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16" xfId="0" applyFill="1" applyBorder="1"/>
    <xf numFmtId="0" fontId="0" fillId="3" borderId="18" xfId="0" applyFill="1" applyBorder="1" applyAlignment="1">
      <alignment horizontal="left" vertical="center"/>
    </xf>
    <xf numFmtId="0" fontId="9" fillId="3" borderId="17" xfId="0" applyFont="1" applyFill="1" applyBorder="1" applyAlignment="1">
      <alignment horizontal="left"/>
    </xf>
    <xf numFmtId="0" fontId="9" fillId="3" borderId="17" xfId="0" applyFont="1" applyFill="1" applyBorder="1"/>
    <xf numFmtId="3" fontId="2" fillId="3" borderId="0" xfId="1" applyNumberFormat="1" applyFont="1" applyFill="1" applyBorder="1"/>
    <xf numFmtId="0" fontId="3" fillId="0" borderId="0" xfId="0" applyFont="1" applyAlignment="1">
      <alignment vertical="center"/>
    </xf>
    <xf numFmtId="0" fontId="2" fillId="3" borderId="0" xfId="1" applyFont="1" applyFill="1" applyBorder="1" applyAlignment="1">
      <alignment horizontal="right"/>
    </xf>
    <xf numFmtId="3" fontId="2" fillId="3" borderId="17" xfId="1" applyNumberFormat="1" applyFont="1" applyFill="1" applyBorder="1"/>
    <xf numFmtId="0" fontId="6" fillId="2" borderId="16" xfId="1" applyFont="1" applyFill="1" applyBorder="1" applyAlignment="1">
      <alignment horizontal="center" vertical="center"/>
    </xf>
    <xf numFmtId="0" fontId="9" fillId="0" borderId="2" xfId="0" applyFont="1" applyBorder="1" applyAlignment="1"/>
    <xf numFmtId="0" fontId="9" fillId="0" borderId="19" xfId="0" applyFont="1" applyBorder="1" applyAlignment="1"/>
  </cellXfs>
  <cellStyles count="2">
    <cellStyle name="Normal" xfId="0" builtinId="0"/>
    <cellStyle name="Normal_Månadsflöden 2009 till citygate" xfId="1" xr:uid="{00000000-0005-0000-0000-000001000000}"/>
  </cellStyles>
  <dxfs count="9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4">
    <tabColor indexed="22"/>
  </sheetPr>
  <dimension ref="B1:AB184"/>
  <sheetViews>
    <sheetView tabSelected="1" zoomScale="85" zoomScaleNormal="85" zoomScalePageLayoutView="90" workbookViewId="0">
      <selection activeCell="P2" sqref="P2"/>
    </sheetView>
  </sheetViews>
  <sheetFormatPr defaultColWidth="9.140625" defaultRowHeight="11.25" customHeight="1" x14ac:dyDescent="0.15"/>
  <cols>
    <col min="1" max="1" width="3" style="2" customWidth="1"/>
    <col min="2" max="2" width="9.5703125" style="2" customWidth="1"/>
    <col min="3" max="5" width="10.5703125" style="2" customWidth="1"/>
    <col min="6" max="6" width="18.42578125" style="2" customWidth="1"/>
    <col min="7" max="7" width="1.7109375" style="3" customWidth="1"/>
    <col min="8" max="10" width="10.5703125" style="2" customWidth="1"/>
    <col min="11" max="11" width="18.42578125" style="2" customWidth="1"/>
    <col min="12" max="12" width="1.7109375" style="3" customWidth="1"/>
    <col min="13" max="15" width="10.5703125" style="2" customWidth="1"/>
    <col min="16" max="16" width="18.42578125" style="2" customWidth="1"/>
    <col min="17" max="17" width="1.7109375" style="3" customWidth="1"/>
    <col min="18" max="20" width="10.5703125" style="2" customWidth="1"/>
    <col min="21" max="21" width="18.42578125" style="2" customWidth="1"/>
    <col min="22" max="22" width="2.28515625" style="2" customWidth="1"/>
    <col min="23" max="25" width="9.85546875" style="2" customWidth="1"/>
    <col min="26" max="26" width="18" style="2" customWidth="1"/>
    <col min="27" max="27" width="14.28515625" style="2" customWidth="1"/>
    <col min="28" max="28" width="12.42578125" style="2" bestFit="1" customWidth="1"/>
    <col min="29" max="16384" width="9.140625" style="2"/>
  </cols>
  <sheetData>
    <row r="1" spans="2:26" ht="5.25" customHeight="1" x14ac:dyDescent="0.15">
      <c r="B1" s="1" t="s">
        <v>0</v>
      </c>
    </row>
    <row r="2" spans="2:26" ht="15" customHeight="1" x14ac:dyDescent="0.2">
      <c r="B2" s="4" t="s">
        <v>66</v>
      </c>
      <c r="C2" s="5"/>
      <c r="D2" s="4"/>
      <c r="E2" s="5"/>
    </row>
    <row r="3" spans="2:26" ht="11.25" customHeight="1" x14ac:dyDescent="0.15">
      <c r="B3" s="1"/>
      <c r="D3" s="1"/>
    </row>
    <row r="4" spans="2:26" ht="13.5" customHeight="1" x14ac:dyDescent="0.2">
      <c r="B4" s="6" t="s">
        <v>1</v>
      </c>
      <c r="D4" s="1"/>
    </row>
    <row r="5" spans="2:26" ht="5.25" customHeight="1" x14ac:dyDescent="0.15">
      <c r="H5" s="7"/>
      <c r="K5" s="3"/>
    </row>
    <row r="6" spans="2:26" ht="14.25" customHeight="1" x14ac:dyDescent="0.2">
      <c r="B6" s="8" t="s">
        <v>2</v>
      </c>
      <c r="C6" s="73" t="s">
        <v>3</v>
      </c>
      <c r="D6" s="74"/>
      <c r="E6" s="74"/>
      <c r="F6" s="75"/>
      <c r="G6" s="9"/>
      <c r="H6" s="73" t="s">
        <v>4</v>
      </c>
      <c r="I6" s="74" t="s">
        <v>4</v>
      </c>
      <c r="J6" s="74"/>
      <c r="K6" s="75"/>
      <c r="L6" s="9"/>
      <c r="M6" s="73" t="s">
        <v>63</v>
      </c>
      <c r="N6" s="74" t="s">
        <v>5</v>
      </c>
      <c r="O6" s="74"/>
      <c r="P6" s="75"/>
      <c r="Q6" s="9"/>
      <c r="R6" s="73" t="s">
        <v>5</v>
      </c>
      <c r="S6" s="74" t="s">
        <v>5</v>
      </c>
      <c r="T6" s="74"/>
      <c r="U6" s="75"/>
      <c r="X6" s="7"/>
      <c r="Y6" s="7"/>
      <c r="Z6" s="7"/>
    </row>
    <row r="7" spans="2:26" ht="11.25" customHeight="1" x14ac:dyDescent="0.15">
      <c r="B7" s="10"/>
      <c r="C7" s="11" t="s">
        <v>7</v>
      </c>
      <c r="D7" s="12" t="s">
        <v>8</v>
      </c>
      <c r="E7" s="12" t="s">
        <v>9</v>
      </c>
      <c r="F7" s="13" t="s">
        <v>10</v>
      </c>
      <c r="G7" s="14"/>
      <c r="H7" s="11" t="s">
        <v>7</v>
      </c>
      <c r="I7" s="12" t="s">
        <v>8</v>
      </c>
      <c r="J7" s="12" t="s">
        <v>9</v>
      </c>
      <c r="K7" s="13" t="s">
        <v>10</v>
      </c>
      <c r="L7" s="14"/>
      <c r="M7" s="11" t="s">
        <v>7</v>
      </c>
      <c r="N7" s="12" t="s">
        <v>8</v>
      </c>
      <c r="O7" s="12" t="s">
        <v>9</v>
      </c>
      <c r="P7" s="13" t="s">
        <v>64</v>
      </c>
      <c r="Q7" s="14"/>
      <c r="R7" s="11" t="s">
        <v>7</v>
      </c>
      <c r="S7" s="12" t="s">
        <v>8</v>
      </c>
      <c r="T7" s="12" t="s">
        <v>9</v>
      </c>
      <c r="U7" s="13" t="s">
        <v>10</v>
      </c>
      <c r="X7" s="7"/>
      <c r="Y7" s="7"/>
      <c r="Z7" s="7"/>
    </row>
    <row r="8" spans="2:26" ht="11.25" customHeight="1" x14ac:dyDescent="0.15">
      <c r="B8" s="15" t="s">
        <v>11</v>
      </c>
      <c r="C8" s="16">
        <v>23523.9928</v>
      </c>
      <c r="D8" s="17">
        <v>17845.6839</v>
      </c>
      <c r="E8" s="23">
        <v>5678.3089</v>
      </c>
      <c r="F8" s="18">
        <v>1061241.1657</v>
      </c>
      <c r="G8" s="19"/>
      <c r="H8" s="16">
        <v>705.96979999999996</v>
      </c>
      <c r="I8" s="17">
        <v>2212.1860000000001</v>
      </c>
      <c r="J8" s="23">
        <v>-1506.2162000000003</v>
      </c>
      <c r="K8" s="18">
        <v>116851.5773</v>
      </c>
      <c r="L8" s="19"/>
      <c r="M8" s="16">
        <v>0</v>
      </c>
      <c r="N8" s="17">
        <v>0</v>
      </c>
      <c r="O8" s="23">
        <v>0</v>
      </c>
      <c r="P8" s="18">
        <v>904.69659999999999</v>
      </c>
      <c r="Q8" s="19"/>
      <c r="R8" s="16">
        <v>38.610999999999997</v>
      </c>
      <c r="S8" s="17">
        <v>116.3323</v>
      </c>
      <c r="T8" s="23">
        <v>-77.721300000000014</v>
      </c>
      <c r="U8" s="18">
        <v>2763.0075999999999</v>
      </c>
      <c r="V8" s="20"/>
      <c r="X8" s="7"/>
      <c r="Y8" s="7"/>
      <c r="Z8" s="7"/>
    </row>
    <row r="9" spans="2:26" ht="11.25" customHeight="1" x14ac:dyDescent="0.15">
      <c r="B9" s="21" t="s">
        <v>12</v>
      </c>
      <c r="C9" s="22">
        <v>17536.381799999999</v>
      </c>
      <c r="D9" s="23">
        <v>17890.189900000001</v>
      </c>
      <c r="E9" s="23">
        <v>-353.80810000000201</v>
      </c>
      <c r="F9" s="24">
        <v>1094854.6499999999</v>
      </c>
      <c r="G9" s="19"/>
      <c r="H9" s="22">
        <v>645.5634</v>
      </c>
      <c r="I9" s="23">
        <v>1521.0433</v>
      </c>
      <c r="J9" s="23">
        <v>-875.47990000000004</v>
      </c>
      <c r="K9" s="24">
        <v>119030.29829999999</v>
      </c>
      <c r="L9" s="19"/>
      <c r="M9" s="22">
        <v>0</v>
      </c>
      <c r="N9" s="23">
        <v>0</v>
      </c>
      <c r="O9" s="23">
        <v>0</v>
      </c>
      <c r="P9" s="24">
        <v>904.68600000000004</v>
      </c>
      <c r="Q9" s="19"/>
      <c r="R9" s="22">
        <v>102.741</v>
      </c>
      <c r="S9" s="23">
        <v>47.568300000000001</v>
      </c>
      <c r="T9" s="23">
        <v>55.172699999999999</v>
      </c>
      <c r="U9" s="24">
        <v>2951.3000999999999</v>
      </c>
      <c r="V9" s="20"/>
      <c r="X9" s="7"/>
      <c r="Y9" s="7"/>
      <c r="Z9" s="7"/>
    </row>
    <row r="10" spans="2:26" ht="11.25" customHeight="1" x14ac:dyDescent="0.15">
      <c r="B10" s="21" t="s">
        <v>13</v>
      </c>
      <c r="C10" s="22">
        <v>16194.013999999999</v>
      </c>
      <c r="D10" s="23">
        <v>19557.899000000001</v>
      </c>
      <c r="E10" s="23">
        <v>-3363.885000000002</v>
      </c>
      <c r="F10" s="24">
        <v>1153944.5926999999</v>
      </c>
      <c r="G10" s="19"/>
      <c r="H10" s="22">
        <v>2784.2442000000001</v>
      </c>
      <c r="I10" s="23">
        <v>2863.7854000000002</v>
      </c>
      <c r="J10" s="23">
        <v>-79.541200000000117</v>
      </c>
      <c r="K10" s="24">
        <v>125162.3037</v>
      </c>
      <c r="L10" s="19"/>
      <c r="M10" s="22">
        <v>0</v>
      </c>
      <c r="N10" s="23">
        <v>0</v>
      </c>
      <c r="O10" s="23">
        <v>0</v>
      </c>
      <c r="P10" s="24">
        <v>904.69359999999995</v>
      </c>
      <c r="Q10" s="19"/>
      <c r="R10" s="22">
        <v>42.582999999999998</v>
      </c>
      <c r="S10" s="23">
        <v>123.18300000000001</v>
      </c>
      <c r="T10" s="23">
        <v>-80.600000000000009</v>
      </c>
      <c r="U10" s="24">
        <v>2926.3298</v>
      </c>
      <c r="V10" s="20"/>
    </row>
    <row r="11" spans="2:26" ht="11.25" customHeight="1" x14ac:dyDescent="0.15">
      <c r="B11" s="21" t="s">
        <v>14</v>
      </c>
      <c r="C11" s="22">
        <v>14877.2747</v>
      </c>
      <c r="D11" s="23">
        <v>15680.051100000001</v>
      </c>
      <c r="E11" s="23">
        <v>-802.77640000000065</v>
      </c>
      <c r="F11" s="24">
        <v>1158835.6174000001</v>
      </c>
      <c r="G11" s="19"/>
      <c r="H11" s="22">
        <v>1413.8797999999999</v>
      </c>
      <c r="I11" s="23">
        <v>1675.6242999999999</v>
      </c>
      <c r="J11" s="23">
        <v>-261.74450000000002</v>
      </c>
      <c r="K11" s="24">
        <v>125723.0821</v>
      </c>
      <c r="L11" s="19"/>
      <c r="M11" s="22">
        <v>0</v>
      </c>
      <c r="N11" s="23">
        <v>0</v>
      </c>
      <c r="O11" s="23">
        <v>0</v>
      </c>
      <c r="P11" s="24">
        <v>939.04549999999995</v>
      </c>
      <c r="Q11" s="19"/>
      <c r="R11" s="22">
        <v>252.75280000000001</v>
      </c>
      <c r="S11" s="23">
        <v>113.43470000000001</v>
      </c>
      <c r="T11" s="23">
        <v>139.31810000000002</v>
      </c>
      <c r="U11" s="24">
        <v>3318.9133000000002</v>
      </c>
      <c r="V11" s="20"/>
      <c r="X11" s="7"/>
      <c r="Y11" s="7"/>
      <c r="Z11" s="7"/>
    </row>
    <row r="12" spans="2:26" ht="11.25" customHeight="1" x14ac:dyDescent="0.15">
      <c r="B12" s="21" t="s">
        <v>15</v>
      </c>
      <c r="C12" s="22">
        <v>19420.774099999999</v>
      </c>
      <c r="D12" s="23">
        <v>15538.98</v>
      </c>
      <c r="E12" s="23">
        <v>3881.7940999999992</v>
      </c>
      <c r="F12" s="24">
        <v>1203080.1262000001</v>
      </c>
      <c r="G12" s="19"/>
      <c r="H12" s="22">
        <v>1188.3411000000001</v>
      </c>
      <c r="I12" s="23">
        <v>1163.8533</v>
      </c>
      <c r="J12" s="23">
        <v>24.487800000000107</v>
      </c>
      <c r="K12" s="24">
        <v>131400.55739999999</v>
      </c>
      <c r="L12" s="19"/>
      <c r="M12" s="22">
        <v>0</v>
      </c>
      <c r="N12" s="23">
        <v>0</v>
      </c>
      <c r="O12" s="23">
        <v>0</v>
      </c>
      <c r="P12" s="24">
        <v>939.02859999999998</v>
      </c>
      <c r="Q12" s="19"/>
      <c r="R12" s="22">
        <v>420.23779999999999</v>
      </c>
      <c r="S12" s="23">
        <v>98.319699999999997</v>
      </c>
      <c r="T12" s="23">
        <v>321.91809999999998</v>
      </c>
      <c r="U12" s="24">
        <v>3660.5324999999998</v>
      </c>
      <c r="V12" s="20"/>
      <c r="X12" s="7"/>
      <c r="Y12" s="7"/>
      <c r="Z12" s="7"/>
    </row>
    <row r="13" spans="2:26" ht="11.25" customHeight="1" x14ac:dyDescent="0.15">
      <c r="B13" s="21" t="s">
        <v>16</v>
      </c>
      <c r="C13" s="22">
        <v>13864.233</v>
      </c>
      <c r="D13" s="23">
        <v>13096.4629</v>
      </c>
      <c r="E13" s="23">
        <v>767.77009999999973</v>
      </c>
      <c r="F13" s="24">
        <v>1186526.6007999999</v>
      </c>
      <c r="G13" s="19"/>
      <c r="H13" s="22">
        <v>817.41920000000005</v>
      </c>
      <c r="I13" s="23">
        <v>1832.5607</v>
      </c>
      <c r="J13" s="23">
        <v>-1015.1415</v>
      </c>
      <c r="K13" s="24">
        <v>129151.4182</v>
      </c>
      <c r="L13" s="19"/>
      <c r="M13" s="22">
        <v>0</v>
      </c>
      <c r="N13" s="23">
        <v>0</v>
      </c>
      <c r="O13" s="23">
        <v>0</v>
      </c>
      <c r="P13" s="24">
        <v>939.02660000000003</v>
      </c>
      <c r="Q13" s="19"/>
      <c r="R13" s="22">
        <v>72.435699999999997</v>
      </c>
      <c r="S13" s="23">
        <v>209.24539999999999</v>
      </c>
      <c r="T13" s="23">
        <v>-136.80969999999999</v>
      </c>
      <c r="U13" s="24">
        <v>3595.8145</v>
      </c>
      <c r="V13" s="20"/>
    </row>
    <row r="14" spans="2:26" ht="11.25" customHeight="1" x14ac:dyDescent="0.15">
      <c r="B14" s="21" t="s">
        <v>17</v>
      </c>
      <c r="C14" s="22">
        <v>14663.9661</v>
      </c>
      <c r="D14" s="23">
        <v>10123.1536</v>
      </c>
      <c r="E14" s="23">
        <v>4540.8125</v>
      </c>
      <c r="F14" s="24">
        <v>1231044.2461999999</v>
      </c>
      <c r="G14" s="19"/>
      <c r="H14" s="22">
        <v>542.43050000000005</v>
      </c>
      <c r="I14" s="23">
        <v>1397.2533000000001</v>
      </c>
      <c r="J14" s="23">
        <v>-854.82280000000003</v>
      </c>
      <c r="K14" s="24">
        <v>131710.81789999999</v>
      </c>
      <c r="L14" s="19"/>
      <c r="M14" s="22">
        <v>0</v>
      </c>
      <c r="N14" s="23">
        <v>0</v>
      </c>
      <c r="O14" s="23">
        <v>0</v>
      </c>
      <c r="P14" s="24">
        <v>1099.4567</v>
      </c>
      <c r="Q14" s="19"/>
      <c r="R14" s="22">
        <v>191.7149</v>
      </c>
      <c r="S14" s="23">
        <v>85.434399999999997</v>
      </c>
      <c r="T14" s="23">
        <v>106.2805</v>
      </c>
      <c r="U14" s="24">
        <v>3785.4751999999999</v>
      </c>
      <c r="V14" s="20"/>
      <c r="X14" s="7"/>
      <c r="Y14" s="7"/>
      <c r="Z14" s="7"/>
    </row>
    <row r="15" spans="2:26" ht="11.25" customHeight="1" x14ac:dyDescent="0.15">
      <c r="B15" s="21" t="s">
        <v>18</v>
      </c>
      <c r="C15" s="22">
        <v>11738.574500000001</v>
      </c>
      <c r="D15" s="23">
        <v>14304.8611</v>
      </c>
      <c r="E15" s="23">
        <v>-2566.2865999999995</v>
      </c>
      <c r="F15" s="24">
        <v>1228148.8337999999</v>
      </c>
      <c r="G15" s="19"/>
      <c r="H15" s="22">
        <v>471.20760000000001</v>
      </c>
      <c r="I15" s="23">
        <v>1100.8444999999999</v>
      </c>
      <c r="J15" s="23">
        <v>-629.63689999999997</v>
      </c>
      <c r="K15" s="24">
        <v>129746.7635</v>
      </c>
      <c r="L15" s="19"/>
      <c r="M15" s="22">
        <v>0</v>
      </c>
      <c r="N15" s="23">
        <v>0</v>
      </c>
      <c r="O15" s="23">
        <v>0</v>
      </c>
      <c r="P15" s="24">
        <v>1099.451</v>
      </c>
      <c r="Q15" s="19"/>
      <c r="R15" s="22">
        <v>61.337800000000001</v>
      </c>
      <c r="S15" s="23">
        <v>182.04929999999999</v>
      </c>
      <c r="T15" s="23">
        <v>-120.71149999999999</v>
      </c>
      <c r="U15" s="24">
        <v>3436.6776</v>
      </c>
      <c r="V15" s="20"/>
    </row>
    <row r="16" spans="2:26" ht="11.25" customHeight="1" x14ac:dyDescent="0.15">
      <c r="B16" s="21" t="s">
        <v>19</v>
      </c>
      <c r="C16" s="22">
        <v>13627.7976</v>
      </c>
      <c r="D16" s="23">
        <v>13630.623600000001</v>
      </c>
      <c r="E16" s="23">
        <v>-2.8260000000009313</v>
      </c>
      <c r="F16" s="24">
        <v>1243799.8048</v>
      </c>
      <c r="G16" s="19"/>
      <c r="H16" s="22">
        <v>577.14110000000005</v>
      </c>
      <c r="I16" s="23">
        <v>1015.9144</v>
      </c>
      <c r="J16" s="23">
        <v>-438.77329999999995</v>
      </c>
      <c r="K16" s="24">
        <v>129130.4613</v>
      </c>
      <c r="L16" s="19"/>
      <c r="M16" s="22">
        <v>0</v>
      </c>
      <c r="N16" s="23">
        <v>0</v>
      </c>
      <c r="O16" s="23">
        <v>0</v>
      </c>
      <c r="P16" s="24">
        <v>1099.2049999999999</v>
      </c>
      <c r="Q16" s="19"/>
      <c r="R16" s="22">
        <v>20.533100000000001</v>
      </c>
      <c r="S16" s="23">
        <v>148.48939999999999</v>
      </c>
      <c r="T16" s="23">
        <v>-127.95629999999998</v>
      </c>
      <c r="U16" s="24">
        <v>3273.4953</v>
      </c>
      <c r="V16" s="20"/>
      <c r="X16" s="7"/>
      <c r="Y16" s="7"/>
      <c r="Z16" s="7"/>
    </row>
    <row r="17" spans="2:27" ht="11.25" customHeight="1" x14ac:dyDescent="0.15">
      <c r="B17" s="21" t="s">
        <v>20</v>
      </c>
      <c r="C17" s="22">
        <v>25521.915499999999</v>
      </c>
      <c r="D17" s="23">
        <v>25357.886399999999</v>
      </c>
      <c r="E17" s="23">
        <v>164.02909999999974</v>
      </c>
      <c r="F17" s="24">
        <v>1198270.1542</v>
      </c>
      <c r="G17" s="19"/>
      <c r="H17" s="22">
        <v>558.40189999999996</v>
      </c>
      <c r="I17" s="23">
        <v>1952.9417000000001</v>
      </c>
      <c r="J17" s="23">
        <v>-1394.5398</v>
      </c>
      <c r="K17" s="24">
        <v>125420.5818</v>
      </c>
      <c r="L17" s="19"/>
      <c r="M17" s="22">
        <v>0</v>
      </c>
      <c r="N17" s="23">
        <v>0</v>
      </c>
      <c r="O17" s="23">
        <v>0</v>
      </c>
      <c r="P17" s="24">
        <v>1063.0174</v>
      </c>
      <c r="Q17" s="19"/>
      <c r="R17" s="22">
        <v>16.989000000000001</v>
      </c>
      <c r="S17" s="23">
        <v>237.4453</v>
      </c>
      <c r="T17" s="23">
        <v>-220.4563</v>
      </c>
      <c r="U17" s="24">
        <v>2969.4501</v>
      </c>
      <c r="V17" s="20"/>
      <c r="X17" s="7"/>
      <c r="Y17" s="7"/>
      <c r="Z17" s="7"/>
    </row>
    <row r="18" spans="2:27" ht="11.25" customHeight="1" x14ac:dyDescent="0.15">
      <c r="B18" s="21" t="s">
        <v>21</v>
      </c>
      <c r="C18" s="22">
        <v>17510.634099999999</v>
      </c>
      <c r="D18" s="23">
        <v>22316.15</v>
      </c>
      <c r="E18" s="23">
        <v>-4805.5159000000021</v>
      </c>
      <c r="F18" s="24">
        <v>1175266.3274000001</v>
      </c>
      <c r="G18" s="19"/>
      <c r="H18" s="22">
        <v>453.47289999999998</v>
      </c>
      <c r="I18" s="23">
        <v>1575.9960000000001</v>
      </c>
      <c r="J18" s="23">
        <v>-1122.5231000000001</v>
      </c>
      <c r="K18" s="24">
        <v>124357.54240000001</v>
      </c>
      <c r="L18" s="19"/>
      <c r="M18" s="22">
        <v>0</v>
      </c>
      <c r="N18" s="23">
        <v>0</v>
      </c>
      <c r="O18" s="23">
        <v>0</v>
      </c>
      <c r="P18" s="24">
        <v>1070.7655999999999</v>
      </c>
      <c r="Q18" s="19"/>
      <c r="R18" s="22">
        <v>25.816600000000001</v>
      </c>
      <c r="S18" s="23">
        <v>113.3925</v>
      </c>
      <c r="T18" s="23">
        <v>-87.57589999999999</v>
      </c>
      <c r="U18" s="24">
        <v>2986.5464000000002</v>
      </c>
      <c r="V18" s="20"/>
      <c r="X18" s="7"/>
      <c r="Y18" s="7"/>
      <c r="Z18" s="7"/>
    </row>
    <row r="19" spans="2:27" ht="11.25" customHeight="1" x14ac:dyDescent="0.15">
      <c r="B19" s="21" t="s">
        <v>22</v>
      </c>
      <c r="C19" s="22">
        <v>19029.0429</v>
      </c>
      <c r="D19" s="23">
        <v>18505.223399999999</v>
      </c>
      <c r="E19" s="23">
        <v>523.81950000000143</v>
      </c>
      <c r="F19" s="24">
        <v>1167095.7041</v>
      </c>
      <c r="G19" s="19"/>
      <c r="H19" s="22">
        <v>790.90219999999999</v>
      </c>
      <c r="I19" s="23">
        <v>2491.1896999999999</v>
      </c>
      <c r="J19" s="23">
        <v>-1700.2874999999999</v>
      </c>
      <c r="K19" s="24">
        <v>119061.8634</v>
      </c>
      <c r="L19" s="19"/>
      <c r="M19" s="22">
        <v>0</v>
      </c>
      <c r="N19" s="23">
        <v>0</v>
      </c>
      <c r="O19" s="23">
        <v>0</v>
      </c>
      <c r="P19" s="24">
        <v>1233.7941000000001</v>
      </c>
      <c r="Q19" s="19"/>
      <c r="R19" s="22">
        <v>41.975499999999997</v>
      </c>
      <c r="S19" s="23">
        <v>64.869699999999995</v>
      </c>
      <c r="T19" s="23">
        <v>-22.894199999999998</v>
      </c>
      <c r="U19" s="24">
        <v>3037.1828</v>
      </c>
      <c r="V19" s="20"/>
      <c r="X19" s="7"/>
      <c r="Y19" s="7"/>
      <c r="Z19" s="7"/>
    </row>
    <row r="20" spans="2:27" ht="15" customHeight="1" x14ac:dyDescent="0.15">
      <c r="B20" s="10" t="s">
        <v>23</v>
      </c>
      <c r="C20" s="25">
        <f>SUM(C8:C19)</f>
        <v>207508.60109999997</v>
      </c>
      <c r="D20" s="26">
        <f>SUM(D8:D19)</f>
        <v>203847.16489999997</v>
      </c>
      <c r="E20" s="26">
        <f>SUM(E8:E19)</f>
        <v>3661.4361999999928</v>
      </c>
      <c r="F20" s="27"/>
      <c r="G20" s="28"/>
      <c r="H20" s="25">
        <f>SUM(H8:H19)</f>
        <v>10948.973700000002</v>
      </c>
      <c r="I20" s="26">
        <f>SUM(I8:I19)</f>
        <v>20803.192599999998</v>
      </c>
      <c r="J20" s="26">
        <f>SUM(J8:J19)</f>
        <v>-9854.2188999999998</v>
      </c>
      <c r="K20" s="27"/>
      <c r="L20" s="28"/>
      <c r="M20" s="25">
        <f>SUM(M8:M19)</f>
        <v>0</v>
      </c>
      <c r="N20" s="26">
        <f>SUM(N8:N19)</f>
        <v>0</v>
      </c>
      <c r="O20" s="26">
        <f>SUM(O8:O19)</f>
        <v>0</v>
      </c>
      <c r="P20" s="27"/>
      <c r="Q20" s="28"/>
      <c r="R20" s="25">
        <f>SUM(R8:R19)</f>
        <v>1287.7282000000002</v>
      </c>
      <c r="S20" s="26">
        <f>SUM(S8:S19)</f>
        <v>1539.7639999999999</v>
      </c>
      <c r="T20" s="26">
        <f>SUM(T8:T19)</f>
        <v>-252.03580000000005</v>
      </c>
      <c r="U20" s="27"/>
      <c r="V20" s="20"/>
    </row>
    <row r="21" spans="2:27" ht="11.25" customHeight="1" x14ac:dyDescent="0.15">
      <c r="B21" s="29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P21" s="7"/>
      <c r="Q21" s="31"/>
      <c r="X21" s="7"/>
      <c r="Y21" s="7"/>
      <c r="Z21" s="7"/>
    </row>
    <row r="22" spans="2:27" ht="12.75" customHeight="1" x14ac:dyDescent="0.2">
      <c r="B22" s="6" t="s">
        <v>60</v>
      </c>
      <c r="H22" s="6" t="s">
        <v>29</v>
      </c>
      <c r="I22" s="32"/>
      <c r="J22" s="32"/>
      <c r="K22" s="32"/>
      <c r="L22" s="32"/>
      <c r="M22" s="32"/>
      <c r="N22" s="32"/>
      <c r="O22" s="32"/>
      <c r="P22" s="32"/>
      <c r="Q22" s="32"/>
      <c r="R22" s="6" t="s">
        <v>30</v>
      </c>
      <c r="S22" s="32"/>
      <c r="W22" s="33"/>
      <c r="X22" s="3"/>
      <c r="Y22" s="3"/>
      <c r="Z22" s="3"/>
      <c r="AA22" s="3"/>
    </row>
    <row r="23" spans="2:27" ht="5.25" customHeight="1" x14ac:dyDescent="0.15">
      <c r="H23" s="32"/>
      <c r="I23" s="32"/>
      <c r="J23" s="32"/>
      <c r="K23" s="32"/>
      <c r="L23" s="32"/>
      <c r="M23" s="32"/>
      <c r="N23" s="34"/>
      <c r="O23" s="35"/>
      <c r="P23" s="34"/>
      <c r="Q23" s="34"/>
      <c r="R23" s="32"/>
      <c r="S23" s="32"/>
      <c r="W23" s="3"/>
      <c r="X23" s="31"/>
      <c r="Y23" s="31"/>
      <c r="Z23" s="31"/>
      <c r="AA23" s="3"/>
    </row>
    <row r="24" spans="2:27" ht="14.25" customHeight="1" x14ac:dyDescent="0.2">
      <c r="B24" s="8" t="s">
        <v>2</v>
      </c>
      <c r="C24" s="73" t="s">
        <v>6</v>
      </c>
      <c r="D24" s="74" t="s">
        <v>25</v>
      </c>
      <c r="E24" s="74"/>
      <c r="F24" s="75"/>
      <c r="G24" s="9"/>
      <c r="H24" s="73" t="s">
        <v>32</v>
      </c>
      <c r="I24" s="74" t="s">
        <v>25</v>
      </c>
      <c r="J24" s="74"/>
      <c r="K24" s="75"/>
      <c r="L24" s="9"/>
      <c r="M24" s="73" t="s">
        <v>33</v>
      </c>
      <c r="N24" s="74" t="s">
        <v>25</v>
      </c>
      <c r="O24" s="74"/>
      <c r="P24" s="75"/>
      <c r="Q24" s="9"/>
      <c r="R24" s="73" t="s">
        <v>34</v>
      </c>
      <c r="S24" s="74" t="s">
        <v>25</v>
      </c>
      <c r="T24" s="74"/>
      <c r="U24" s="75"/>
      <c r="W24" s="29"/>
      <c r="Y24" s="37"/>
      <c r="Z24" s="38"/>
      <c r="AA24" s="36"/>
    </row>
    <row r="25" spans="2:27" ht="11.25" customHeight="1" x14ac:dyDescent="0.15">
      <c r="B25" s="10"/>
      <c r="C25" s="11" t="s">
        <v>7</v>
      </c>
      <c r="D25" s="12" t="s">
        <v>8</v>
      </c>
      <c r="E25" s="12" t="s">
        <v>9</v>
      </c>
      <c r="F25" s="13" t="s">
        <v>10</v>
      </c>
      <c r="G25" s="14"/>
      <c r="H25" s="11" t="s">
        <v>7</v>
      </c>
      <c r="I25" s="12" t="s">
        <v>8</v>
      </c>
      <c r="J25" s="12" t="s">
        <v>9</v>
      </c>
      <c r="K25" s="13" t="s">
        <v>10</v>
      </c>
      <c r="L25" s="14"/>
      <c r="M25" s="11" t="s">
        <v>7</v>
      </c>
      <c r="N25" s="12" t="s">
        <v>8</v>
      </c>
      <c r="O25" s="12" t="s">
        <v>9</v>
      </c>
      <c r="P25" s="13" t="s">
        <v>10</v>
      </c>
      <c r="Q25" s="14"/>
      <c r="R25" s="11" t="s">
        <v>7</v>
      </c>
      <c r="S25" s="12" t="s">
        <v>8</v>
      </c>
      <c r="T25" s="12" t="s">
        <v>9</v>
      </c>
      <c r="U25" s="13" t="s">
        <v>10</v>
      </c>
      <c r="W25" s="29"/>
      <c r="X25" s="36"/>
      <c r="Y25" s="36"/>
      <c r="Z25" s="36"/>
      <c r="AA25" s="39"/>
    </row>
    <row r="26" spans="2:27" ht="11.25" customHeight="1" x14ac:dyDescent="0.15">
      <c r="B26" s="15" t="s">
        <v>11</v>
      </c>
      <c r="C26" s="16">
        <v>1791.3758</v>
      </c>
      <c r="D26" s="17">
        <v>2606.9288999999999</v>
      </c>
      <c r="E26" s="23">
        <v>-815.55309999999986</v>
      </c>
      <c r="F26" s="18">
        <v>133449.75229999999</v>
      </c>
      <c r="G26" s="19"/>
      <c r="H26" s="16">
        <v>27557.069299999999</v>
      </c>
      <c r="I26" s="17">
        <v>15611.546700000001</v>
      </c>
      <c r="J26" s="23">
        <v>11945.522599999998</v>
      </c>
      <c r="K26" s="18">
        <v>2262788.3343000002</v>
      </c>
      <c r="L26" s="19"/>
      <c r="M26" s="16">
        <v>1160.9289000000001</v>
      </c>
      <c r="N26" s="17">
        <v>2593.2972</v>
      </c>
      <c r="O26" s="23">
        <v>-1432.3682999999999</v>
      </c>
      <c r="P26" s="18">
        <v>376782.7917</v>
      </c>
      <c r="Q26" s="19"/>
      <c r="R26" s="16">
        <v>7588.7186000000002</v>
      </c>
      <c r="S26" s="17">
        <v>5008.6913999999997</v>
      </c>
      <c r="T26" s="23">
        <v>2580.0272000000004</v>
      </c>
      <c r="U26" s="18">
        <v>257689.30910000001</v>
      </c>
      <c r="W26" s="40"/>
      <c r="X26" s="31"/>
      <c r="Y26" s="31"/>
      <c r="Z26" s="31"/>
      <c r="AA26" s="31"/>
    </row>
    <row r="27" spans="2:27" ht="11.25" customHeight="1" x14ac:dyDescent="0.15">
      <c r="B27" s="21" t="s">
        <v>12</v>
      </c>
      <c r="C27" s="22">
        <v>2042.2877000000001</v>
      </c>
      <c r="D27" s="23">
        <v>1999.5288</v>
      </c>
      <c r="E27" s="23">
        <v>42.75890000000004</v>
      </c>
      <c r="F27" s="24">
        <v>134778.99110000001</v>
      </c>
      <c r="G27" s="19"/>
      <c r="H27" s="22">
        <v>29948.883900000001</v>
      </c>
      <c r="I27" s="23">
        <v>23182.8256</v>
      </c>
      <c r="J27" s="23">
        <v>6766.0583000000006</v>
      </c>
      <c r="K27" s="24">
        <v>2358573.0071999999</v>
      </c>
      <c r="L27" s="19"/>
      <c r="M27" s="22">
        <v>1274.4380000000001</v>
      </c>
      <c r="N27" s="23">
        <v>2211.9319999999998</v>
      </c>
      <c r="O27" s="23">
        <v>-937.49399999999969</v>
      </c>
      <c r="P27" s="24">
        <v>392170.34240000002</v>
      </c>
      <c r="Q27" s="19"/>
      <c r="R27" s="22">
        <v>7815.5877</v>
      </c>
      <c r="S27" s="23">
        <v>5001.5937999999996</v>
      </c>
      <c r="T27" s="23">
        <v>2813.9939000000004</v>
      </c>
      <c r="U27" s="24">
        <v>271875.45120000001</v>
      </c>
      <c r="W27" s="40"/>
      <c r="X27" s="31"/>
      <c r="Y27" s="31"/>
      <c r="Z27" s="31"/>
      <c r="AA27" s="31"/>
    </row>
    <row r="28" spans="2:27" ht="11.25" customHeight="1" x14ac:dyDescent="0.15">
      <c r="B28" s="21" t="s">
        <v>13</v>
      </c>
      <c r="C28" s="22">
        <v>2511.1507999999999</v>
      </c>
      <c r="D28" s="23">
        <v>3312.5250000000001</v>
      </c>
      <c r="E28" s="23">
        <v>-801.3742000000002</v>
      </c>
      <c r="F28" s="24">
        <v>142480.6</v>
      </c>
      <c r="G28" s="19"/>
      <c r="H28" s="22">
        <v>32914.009700000002</v>
      </c>
      <c r="I28" s="23">
        <v>17847.804499999998</v>
      </c>
      <c r="J28" s="23">
        <v>15066.205200000004</v>
      </c>
      <c r="K28" s="24">
        <v>2525661.8009000001</v>
      </c>
      <c r="L28" s="19"/>
      <c r="M28" s="22">
        <v>11297.439</v>
      </c>
      <c r="N28" s="23">
        <v>12315.625599999999</v>
      </c>
      <c r="O28" s="23">
        <v>-1018.1865999999991</v>
      </c>
      <c r="P28" s="24">
        <v>415945.05869999999</v>
      </c>
      <c r="Q28" s="19"/>
      <c r="R28" s="22">
        <v>7261.0194000000001</v>
      </c>
      <c r="S28" s="23">
        <v>5475.0895</v>
      </c>
      <c r="T28" s="23">
        <v>1785.9299000000001</v>
      </c>
      <c r="U28" s="24">
        <v>291340.48869999999</v>
      </c>
      <c r="W28" s="40"/>
      <c r="X28" s="31"/>
      <c r="Y28" s="31"/>
      <c r="Z28" s="31"/>
      <c r="AA28" s="31"/>
    </row>
    <row r="29" spans="2:27" ht="11.25" customHeight="1" x14ac:dyDescent="0.15">
      <c r="B29" s="21" t="s">
        <v>14</v>
      </c>
      <c r="C29" s="22">
        <v>2583.2671</v>
      </c>
      <c r="D29" s="23">
        <v>3012.2597999999998</v>
      </c>
      <c r="E29" s="23">
        <v>-428.99269999999979</v>
      </c>
      <c r="F29" s="24">
        <v>142913.85490000001</v>
      </c>
      <c r="G29" s="19"/>
      <c r="H29" s="22">
        <v>35021.694199999998</v>
      </c>
      <c r="I29" s="23">
        <v>23872.283599999999</v>
      </c>
      <c r="J29" s="23">
        <v>11149.410599999999</v>
      </c>
      <c r="K29" s="24">
        <v>2517544.9966000002</v>
      </c>
      <c r="L29" s="19"/>
      <c r="M29" s="22">
        <v>1681.9332999999999</v>
      </c>
      <c r="N29" s="23">
        <v>4044.366</v>
      </c>
      <c r="O29" s="23">
        <v>-2362.4327000000003</v>
      </c>
      <c r="P29" s="24">
        <v>414668.58750000002</v>
      </c>
      <c r="Q29" s="19"/>
      <c r="R29" s="22">
        <v>7924.7754999999997</v>
      </c>
      <c r="S29" s="23">
        <v>6972.5009</v>
      </c>
      <c r="T29" s="23">
        <v>952.27459999999974</v>
      </c>
      <c r="U29" s="24">
        <v>288832.18</v>
      </c>
      <c r="W29" s="40"/>
      <c r="X29" s="31"/>
      <c r="Y29" s="31"/>
      <c r="Z29" s="31"/>
      <c r="AA29" s="31"/>
    </row>
    <row r="30" spans="2:27" ht="11.25" customHeight="1" x14ac:dyDescent="0.15">
      <c r="B30" s="21" t="s">
        <v>15</v>
      </c>
      <c r="C30" s="22">
        <v>3467.0956000000001</v>
      </c>
      <c r="D30" s="23">
        <v>2709.2213000000002</v>
      </c>
      <c r="E30" s="23">
        <v>757.87429999999995</v>
      </c>
      <c r="F30" s="24">
        <v>144976.15969999999</v>
      </c>
      <c r="G30" s="19"/>
      <c r="H30" s="22">
        <v>46021.828300000001</v>
      </c>
      <c r="I30" s="23">
        <v>16298.0933</v>
      </c>
      <c r="J30" s="23">
        <v>29723.735000000001</v>
      </c>
      <c r="K30" s="24">
        <v>2524876.0321999998</v>
      </c>
      <c r="L30" s="19"/>
      <c r="M30" s="22">
        <v>2352.0596</v>
      </c>
      <c r="N30" s="23">
        <v>2445.7433000000001</v>
      </c>
      <c r="O30" s="23">
        <v>-93.683700000000044</v>
      </c>
      <c r="P30" s="24">
        <v>415613.1753</v>
      </c>
      <c r="Q30" s="19"/>
      <c r="R30" s="22">
        <v>6817.9506000000001</v>
      </c>
      <c r="S30" s="23">
        <v>9001.1136999999999</v>
      </c>
      <c r="T30" s="23">
        <v>-2183.1630999999998</v>
      </c>
      <c r="U30" s="24">
        <v>285582.66720000003</v>
      </c>
      <c r="W30" s="40"/>
      <c r="X30" s="31"/>
      <c r="Y30" s="31"/>
      <c r="Z30" s="31"/>
      <c r="AA30" s="31"/>
    </row>
    <row r="31" spans="2:27" ht="11.25" customHeight="1" x14ac:dyDescent="0.15">
      <c r="B31" s="21" t="s">
        <v>16</v>
      </c>
      <c r="C31" s="22">
        <v>11253.924999999999</v>
      </c>
      <c r="D31" s="23">
        <v>7910.3271000000004</v>
      </c>
      <c r="E31" s="23">
        <v>3343.5978999999988</v>
      </c>
      <c r="F31" s="24">
        <v>143493.4656</v>
      </c>
      <c r="G31" s="19"/>
      <c r="H31" s="22">
        <v>30814.321400000001</v>
      </c>
      <c r="I31" s="23">
        <v>14261.557199999999</v>
      </c>
      <c r="J31" s="23">
        <v>16552.764200000001</v>
      </c>
      <c r="K31" s="24">
        <v>2618473.2179</v>
      </c>
      <c r="L31" s="19"/>
      <c r="M31" s="22">
        <v>1083.6481000000001</v>
      </c>
      <c r="N31" s="23">
        <v>2262.9553999999998</v>
      </c>
      <c r="O31" s="23">
        <v>-1179.3072999999997</v>
      </c>
      <c r="P31" s="24">
        <v>424619.58539999998</v>
      </c>
      <c r="Q31" s="19"/>
      <c r="R31" s="22">
        <v>5161.1117999999997</v>
      </c>
      <c r="S31" s="23">
        <v>6843.49</v>
      </c>
      <c r="T31" s="23">
        <v>-1682.3782000000001</v>
      </c>
      <c r="U31" s="24">
        <v>297607.6286</v>
      </c>
      <c r="W31" s="40"/>
      <c r="X31" s="31"/>
      <c r="Y31" s="31"/>
      <c r="Z31" s="31"/>
      <c r="AA31" s="31"/>
    </row>
    <row r="32" spans="2:27" ht="11.25" customHeight="1" x14ac:dyDescent="0.15">
      <c r="B32" s="21" t="s">
        <v>17</v>
      </c>
      <c r="C32" s="22">
        <v>2389.7829999999999</v>
      </c>
      <c r="D32" s="23">
        <v>2237.4335999999998</v>
      </c>
      <c r="E32" s="23">
        <v>152.34940000000006</v>
      </c>
      <c r="F32" s="24">
        <v>149283.9884</v>
      </c>
      <c r="G32" s="19"/>
      <c r="H32" s="22">
        <v>21109.788</v>
      </c>
      <c r="I32" s="23">
        <v>12714.229600000001</v>
      </c>
      <c r="J32" s="23">
        <v>8395.5583999999999</v>
      </c>
      <c r="K32" s="24">
        <v>2696725.5926000001</v>
      </c>
      <c r="L32" s="19"/>
      <c r="M32" s="22">
        <v>1249.4431999999999</v>
      </c>
      <c r="N32" s="23">
        <v>2290.0702000000001</v>
      </c>
      <c r="O32" s="23">
        <v>-1040.6270000000002</v>
      </c>
      <c r="P32" s="24">
        <v>429566.60399999999</v>
      </c>
      <c r="Q32" s="19"/>
      <c r="R32" s="22">
        <v>4993.6477999999997</v>
      </c>
      <c r="S32" s="23">
        <v>3043.7919999999999</v>
      </c>
      <c r="T32" s="23">
        <v>1949.8557999999998</v>
      </c>
      <c r="U32" s="24">
        <v>304893.68920000002</v>
      </c>
      <c r="W32" s="40"/>
      <c r="X32" s="31"/>
      <c r="Y32" s="31"/>
      <c r="Z32" s="31"/>
      <c r="AA32" s="31"/>
    </row>
    <row r="33" spans="2:27" ht="11.25" customHeight="1" x14ac:dyDescent="0.15">
      <c r="B33" s="21" t="s">
        <v>18</v>
      </c>
      <c r="C33" s="22">
        <v>1600.7189000000001</v>
      </c>
      <c r="D33" s="23">
        <v>2076.0536999999999</v>
      </c>
      <c r="E33" s="23">
        <v>-475.33479999999986</v>
      </c>
      <c r="F33" s="24">
        <v>147229.96410000001</v>
      </c>
      <c r="G33" s="19"/>
      <c r="H33" s="22">
        <v>21658.950099999998</v>
      </c>
      <c r="I33" s="23">
        <v>17038.152900000001</v>
      </c>
      <c r="J33" s="23">
        <v>4620.7971999999972</v>
      </c>
      <c r="K33" s="24">
        <v>2647589.2100999998</v>
      </c>
      <c r="L33" s="19"/>
      <c r="M33" s="22">
        <v>1065.6911</v>
      </c>
      <c r="N33" s="23">
        <v>2449.5855999999999</v>
      </c>
      <c r="O33" s="23">
        <v>-1383.8944999999999</v>
      </c>
      <c r="P33" s="24">
        <v>422762.46370000002</v>
      </c>
      <c r="Q33" s="19"/>
      <c r="R33" s="22">
        <v>5194.5796</v>
      </c>
      <c r="S33" s="23">
        <v>4697.4580999999998</v>
      </c>
      <c r="T33" s="23">
        <v>497.1215000000002</v>
      </c>
      <c r="U33" s="24">
        <v>298591.39429999999</v>
      </c>
      <c r="W33" s="40"/>
      <c r="X33" s="31"/>
      <c r="Y33" s="31"/>
      <c r="Z33" s="31"/>
      <c r="AA33" s="31"/>
    </row>
    <row r="34" spans="2:27" ht="11.25" customHeight="1" x14ac:dyDescent="0.15">
      <c r="B34" s="21" t="s">
        <v>19</v>
      </c>
      <c r="C34" s="22">
        <v>1790.4602</v>
      </c>
      <c r="D34" s="23">
        <v>2001.2056</v>
      </c>
      <c r="E34" s="23">
        <v>-210.74540000000002</v>
      </c>
      <c r="F34" s="24">
        <v>146369.16409999999</v>
      </c>
      <c r="G34" s="19"/>
      <c r="H34" s="22">
        <v>24327.587100000001</v>
      </c>
      <c r="I34" s="23">
        <v>16544.715700000001</v>
      </c>
      <c r="J34" s="23">
        <v>7782.8714</v>
      </c>
      <c r="K34" s="24">
        <v>2670697.6438000002</v>
      </c>
      <c r="L34" s="19"/>
      <c r="M34" s="22">
        <v>1147.5015000000001</v>
      </c>
      <c r="N34" s="23">
        <v>2277.2474999999999</v>
      </c>
      <c r="O34" s="23">
        <v>-1129.7459999999999</v>
      </c>
      <c r="P34" s="24">
        <v>420631.70770000003</v>
      </c>
      <c r="Q34" s="19"/>
      <c r="R34" s="22">
        <v>6175.5425999999998</v>
      </c>
      <c r="S34" s="23">
        <v>6282.6559999999999</v>
      </c>
      <c r="T34" s="23">
        <v>-107.11340000000018</v>
      </c>
      <c r="U34" s="24">
        <v>299693.34049999999</v>
      </c>
      <c r="W34" s="40"/>
      <c r="X34" s="31"/>
      <c r="Y34" s="31"/>
      <c r="Z34" s="31"/>
      <c r="AA34" s="31"/>
    </row>
    <row r="35" spans="2:27" ht="11.25" customHeight="1" x14ac:dyDescent="0.15">
      <c r="B35" s="21" t="s">
        <v>20</v>
      </c>
      <c r="C35" s="22">
        <v>1714.0241000000001</v>
      </c>
      <c r="D35" s="23">
        <v>2437.6111000000001</v>
      </c>
      <c r="E35" s="23">
        <v>-723.58699999999999</v>
      </c>
      <c r="F35" s="24">
        <v>144638.47880000001</v>
      </c>
      <c r="G35" s="19"/>
      <c r="H35" s="22">
        <v>29970.417099999999</v>
      </c>
      <c r="I35" s="23">
        <v>25890.018599999999</v>
      </c>
      <c r="J35" s="23">
        <v>4080.3984999999993</v>
      </c>
      <c r="K35" s="24">
        <v>2761978.2127999999</v>
      </c>
      <c r="L35" s="19"/>
      <c r="M35" s="22">
        <v>1366.9249</v>
      </c>
      <c r="N35" s="23">
        <v>2525.3035</v>
      </c>
      <c r="O35" s="23">
        <v>-1158.3786</v>
      </c>
      <c r="P35" s="24">
        <v>422737.989</v>
      </c>
      <c r="Q35" s="19"/>
      <c r="R35" s="22">
        <v>6060.6491999999998</v>
      </c>
      <c r="S35" s="23">
        <v>5551.5877</v>
      </c>
      <c r="T35" s="23">
        <v>509.0614999999998</v>
      </c>
      <c r="U35" s="24">
        <v>316742.16830000002</v>
      </c>
      <c r="W35" s="40"/>
      <c r="X35" s="31"/>
      <c r="Y35" s="31"/>
      <c r="Z35" s="31"/>
      <c r="AA35" s="31"/>
    </row>
    <row r="36" spans="2:27" ht="11.25" customHeight="1" x14ac:dyDescent="0.15">
      <c r="B36" s="21" t="s">
        <v>21</v>
      </c>
      <c r="C36" s="22">
        <v>2296.018</v>
      </c>
      <c r="D36" s="23">
        <v>6933.6397999999999</v>
      </c>
      <c r="E36" s="23">
        <v>-4637.6217999999999</v>
      </c>
      <c r="F36" s="24">
        <v>141932.27299999999</v>
      </c>
      <c r="G36" s="19"/>
      <c r="H36" s="22">
        <v>40284.969499999999</v>
      </c>
      <c r="I36" s="23">
        <v>54553.751100000001</v>
      </c>
      <c r="J36" s="23">
        <v>-14268.781600000002</v>
      </c>
      <c r="K36" s="24">
        <v>2894713.9696999998</v>
      </c>
      <c r="L36" s="19"/>
      <c r="M36" s="22">
        <v>1466.9224999999999</v>
      </c>
      <c r="N36" s="23">
        <v>2416.9558999999999</v>
      </c>
      <c r="O36" s="23">
        <v>-950.03340000000003</v>
      </c>
      <c r="P36" s="24">
        <v>433334.12349999999</v>
      </c>
      <c r="Q36" s="19"/>
      <c r="R36" s="22">
        <v>14421.437900000001</v>
      </c>
      <c r="S36" s="23">
        <v>8048.7970999999998</v>
      </c>
      <c r="T36" s="23">
        <v>6372.640800000001</v>
      </c>
      <c r="U36" s="24">
        <v>348818.1091</v>
      </c>
      <c r="W36" s="40"/>
      <c r="X36" s="31"/>
      <c r="Y36" s="31"/>
      <c r="Z36" s="31"/>
      <c r="AA36" s="31"/>
    </row>
    <row r="37" spans="2:27" ht="11.25" customHeight="1" x14ac:dyDescent="0.15">
      <c r="B37" s="21" t="s">
        <v>22</v>
      </c>
      <c r="C37" s="22">
        <v>2076.1291999999999</v>
      </c>
      <c r="D37" s="23">
        <v>2211.6790000000001</v>
      </c>
      <c r="E37" s="23">
        <v>-135.54980000000023</v>
      </c>
      <c r="F37" s="24">
        <v>136249.99849999999</v>
      </c>
      <c r="G37" s="19"/>
      <c r="H37" s="22">
        <v>63705.872900000002</v>
      </c>
      <c r="I37" s="23">
        <v>25812.866399999999</v>
      </c>
      <c r="J37" s="23">
        <v>37893.006500000003</v>
      </c>
      <c r="K37" s="24">
        <v>2887979.639</v>
      </c>
      <c r="L37" s="19"/>
      <c r="M37" s="22">
        <v>2507.2777999999998</v>
      </c>
      <c r="N37" s="23">
        <v>2287.5803999999998</v>
      </c>
      <c r="O37" s="23">
        <v>219.69740000000002</v>
      </c>
      <c r="P37" s="24">
        <v>428496.93030000001</v>
      </c>
      <c r="Q37" s="19"/>
      <c r="R37" s="22">
        <v>9670.1098000000002</v>
      </c>
      <c r="S37" s="23">
        <v>5486.2963</v>
      </c>
      <c r="T37" s="23">
        <v>4183.8135000000002</v>
      </c>
      <c r="U37" s="24">
        <v>338117.99920000002</v>
      </c>
      <c r="W37" s="40"/>
      <c r="X37" s="31"/>
      <c r="Y37" s="31"/>
      <c r="Z37" s="31"/>
      <c r="AA37" s="31"/>
    </row>
    <row r="38" spans="2:27" ht="15.75" customHeight="1" x14ac:dyDescent="0.15">
      <c r="B38" s="10" t="s">
        <v>23</v>
      </c>
      <c r="C38" s="25">
        <f>SUM(C26:C37)</f>
        <v>35516.235399999998</v>
      </c>
      <c r="D38" s="26">
        <f>SUM(D26:D37)</f>
        <v>39448.413700000005</v>
      </c>
      <c r="E38" s="26">
        <f>SUM(E26:E37)</f>
        <v>-3932.1783000000009</v>
      </c>
      <c r="F38" s="27"/>
      <c r="G38" s="28"/>
      <c r="H38" s="25">
        <f>SUM(H26:H37)</f>
        <v>403335.39150000003</v>
      </c>
      <c r="I38" s="26">
        <f>SUM(I26:I37)</f>
        <v>263627.84519999998</v>
      </c>
      <c r="J38" s="26">
        <f>SUM(J26:J37)</f>
        <v>139707.54629999999</v>
      </c>
      <c r="K38" s="27"/>
      <c r="L38" s="28"/>
      <c r="M38" s="25">
        <f>SUM(M26:M37)</f>
        <v>27654.207899999998</v>
      </c>
      <c r="N38" s="26">
        <f>SUM(N26:N37)</f>
        <v>40120.662600000003</v>
      </c>
      <c r="O38" s="26">
        <f>SUM(O26:O37)</f>
        <v>-12466.454699999998</v>
      </c>
      <c r="P38" s="27"/>
      <c r="Q38" s="28"/>
      <c r="R38" s="25">
        <f>SUM(R26:R37)</f>
        <v>89085.130499999999</v>
      </c>
      <c r="S38" s="26">
        <f>SUM(S26:S37)</f>
        <v>71413.066500000001</v>
      </c>
      <c r="T38" s="26">
        <f>SUM(T26:T37)</f>
        <v>17672.064000000002</v>
      </c>
      <c r="U38" s="27"/>
      <c r="W38" s="29"/>
      <c r="X38" s="30"/>
      <c r="Y38" s="30"/>
      <c r="Z38" s="30"/>
      <c r="AA38" s="30"/>
    </row>
    <row r="39" spans="2:27" ht="11.25" customHeight="1" x14ac:dyDescent="0.15"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</row>
    <row r="40" spans="2:27" ht="12.75" customHeight="1" x14ac:dyDescent="0.2">
      <c r="B40" s="6" t="s">
        <v>24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P40" s="3"/>
      <c r="Q40" s="2"/>
      <c r="T40" s="7"/>
      <c r="U40" s="31"/>
    </row>
    <row r="41" spans="2:27" ht="5.25" customHeight="1" x14ac:dyDescent="0.15">
      <c r="B41" s="29"/>
      <c r="C41" s="30"/>
      <c r="D41" s="30"/>
      <c r="E41" s="30"/>
      <c r="F41" s="30"/>
      <c r="G41" s="30"/>
      <c r="H41" s="30"/>
      <c r="I41" s="30"/>
      <c r="J41" s="30"/>
      <c r="K41" s="30"/>
      <c r="L41" s="30"/>
      <c r="P41" s="3"/>
      <c r="Q41" s="2"/>
      <c r="R41" s="30"/>
      <c r="T41" s="7"/>
      <c r="U41" s="41"/>
    </row>
    <row r="42" spans="2:27" ht="14.25" customHeight="1" x14ac:dyDescent="0.2">
      <c r="B42" s="8" t="s">
        <v>2</v>
      </c>
      <c r="C42" s="73" t="s">
        <v>59</v>
      </c>
      <c r="D42" s="74" t="s">
        <v>25</v>
      </c>
      <c r="E42" s="74"/>
      <c r="F42" s="75"/>
      <c r="G42" s="9"/>
      <c r="H42" s="73" t="s">
        <v>26</v>
      </c>
      <c r="I42" s="74" t="s">
        <v>25</v>
      </c>
      <c r="J42" s="74"/>
      <c r="K42" s="75"/>
      <c r="L42" s="9"/>
      <c r="M42" s="73" t="s">
        <v>27</v>
      </c>
      <c r="N42" s="74" t="s">
        <v>25</v>
      </c>
      <c r="O42" s="74"/>
      <c r="P42" s="75"/>
      <c r="Q42" s="9"/>
      <c r="R42" s="73" t="s">
        <v>28</v>
      </c>
      <c r="S42" s="74" t="s">
        <v>25</v>
      </c>
      <c r="T42" s="74"/>
      <c r="U42" s="75"/>
      <c r="V42" s="36"/>
    </row>
    <row r="43" spans="2:27" ht="11.25" customHeight="1" x14ac:dyDescent="0.15">
      <c r="B43" s="10"/>
      <c r="C43" s="11" t="s">
        <v>7</v>
      </c>
      <c r="D43" s="12" t="s">
        <v>8</v>
      </c>
      <c r="E43" s="12" t="s">
        <v>9</v>
      </c>
      <c r="F43" s="13" t="s">
        <v>10</v>
      </c>
      <c r="G43" s="14"/>
      <c r="H43" s="11" t="s">
        <v>7</v>
      </c>
      <c r="I43" s="12" t="s">
        <v>8</v>
      </c>
      <c r="J43" s="12" t="s">
        <v>9</v>
      </c>
      <c r="K43" s="13" t="s">
        <v>10</v>
      </c>
      <c r="L43" s="14"/>
      <c r="M43" s="11" t="s">
        <v>7</v>
      </c>
      <c r="N43" s="12" t="s">
        <v>8</v>
      </c>
      <c r="O43" s="12" t="s">
        <v>9</v>
      </c>
      <c r="P43" s="13" t="s">
        <v>10</v>
      </c>
      <c r="Q43" s="14"/>
      <c r="R43" s="11" t="s">
        <v>7</v>
      </c>
      <c r="S43" s="12" t="s">
        <v>8</v>
      </c>
      <c r="T43" s="12" t="s">
        <v>9</v>
      </c>
      <c r="U43" s="13" t="s">
        <v>10</v>
      </c>
      <c r="V43" s="39"/>
    </row>
    <row r="44" spans="2:27" ht="11.25" customHeight="1" x14ac:dyDescent="0.15">
      <c r="B44" s="15" t="s">
        <v>11</v>
      </c>
      <c r="C44" s="16">
        <v>375.75709999999998</v>
      </c>
      <c r="D44" s="17">
        <v>125.0972</v>
      </c>
      <c r="E44" s="23">
        <v>250.65989999999999</v>
      </c>
      <c r="F44" s="18">
        <v>9887.1165000000001</v>
      </c>
      <c r="G44" s="19"/>
      <c r="H44" s="16">
        <v>87.760400000000004</v>
      </c>
      <c r="I44" s="17">
        <v>215.96850000000001</v>
      </c>
      <c r="J44" s="23">
        <v>-128.2081</v>
      </c>
      <c r="K44" s="18">
        <v>4846.4022000000004</v>
      </c>
      <c r="L44" s="19"/>
      <c r="M44" s="16">
        <v>651.13210000000004</v>
      </c>
      <c r="N44" s="17">
        <v>549.75049999999999</v>
      </c>
      <c r="O44" s="23">
        <v>101.38160000000005</v>
      </c>
      <c r="P44" s="18">
        <v>18605.7549</v>
      </c>
      <c r="Q44" s="19"/>
      <c r="R44" s="16">
        <v>224.5958</v>
      </c>
      <c r="S44" s="17">
        <v>906.88909999999998</v>
      </c>
      <c r="T44" s="23">
        <v>-682.29330000000004</v>
      </c>
      <c r="U44" s="18">
        <v>39258.196000000004</v>
      </c>
      <c r="V44" s="31"/>
    </row>
    <row r="45" spans="2:27" ht="11.25" customHeight="1" x14ac:dyDescent="0.15">
      <c r="B45" s="21" t="s">
        <v>12</v>
      </c>
      <c r="C45" s="22">
        <v>479.47899999999998</v>
      </c>
      <c r="D45" s="23">
        <v>280.93060000000003</v>
      </c>
      <c r="E45" s="23">
        <v>198.54839999999996</v>
      </c>
      <c r="F45" s="24">
        <v>10194.0083</v>
      </c>
      <c r="G45" s="19"/>
      <c r="H45" s="22">
        <v>80.113799999999998</v>
      </c>
      <c r="I45" s="23">
        <v>206.09559999999999</v>
      </c>
      <c r="J45" s="23">
        <v>-125.98179999999999</v>
      </c>
      <c r="K45" s="24">
        <v>5096.3940000000002</v>
      </c>
      <c r="L45" s="19"/>
      <c r="M45" s="22">
        <v>640.33680000000004</v>
      </c>
      <c r="N45" s="23">
        <v>558.14139999999998</v>
      </c>
      <c r="O45" s="23">
        <v>82.195400000000063</v>
      </c>
      <c r="P45" s="24">
        <v>19239.617399999999</v>
      </c>
      <c r="Q45" s="19"/>
      <c r="R45" s="22">
        <v>366.02449999999999</v>
      </c>
      <c r="S45" s="23">
        <v>1143.9965999999999</v>
      </c>
      <c r="T45" s="23">
        <v>-777.97209999999995</v>
      </c>
      <c r="U45" s="24">
        <v>40402.887799999997</v>
      </c>
      <c r="V45" s="31"/>
    </row>
    <row r="46" spans="2:27" ht="11.25" customHeight="1" x14ac:dyDescent="0.15">
      <c r="B46" s="21" t="s">
        <v>13</v>
      </c>
      <c r="C46" s="22">
        <v>170.26390000000001</v>
      </c>
      <c r="D46" s="23">
        <v>315.34140000000002</v>
      </c>
      <c r="E46" s="23">
        <v>-145.07750000000001</v>
      </c>
      <c r="F46" s="24">
        <v>10316.647000000001</v>
      </c>
      <c r="G46" s="19"/>
      <c r="H46" s="22">
        <v>124.91849999999999</v>
      </c>
      <c r="I46" s="23">
        <v>252.7577</v>
      </c>
      <c r="J46" s="23">
        <v>-127.83920000000001</v>
      </c>
      <c r="K46" s="24">
        <v>5314.5778</v>
      </c>
      <c r="L46" s="19"/>
      <c r="M46" s="22">
        <v>1458.3883000000001</v>
      </c>
      <c r="N46" s="23">
        <v>524.85649999999998</v>
      </c>
      <c r="O46" s="23">
        <v>933.53180000000009</v>
      </c>
      <c r="P46" s="24">
        <v>21255.3593</v>
      </c>
      <c r="Q46" s="19"/>
      <c r="R46" s="22">
        <v>427.9468</v>
      </c>
      <c r="S46" s="23">
        <v>1111.7964999999999</v>
      </c>
      <c r="T46" s="23">
        <v>-683.84969999999998</v>
      </c>
      <c r="U46" s="24">
        <v>42227.8914</v>
      </c>
      <c r="V46" s="31"/>
    </row>
    <row r="47" spans="2:27" ht="11.25" customHeight="1" x14ac:dyDescent="0.15">
      <c r="B47" s="21" t="s">
        <v>14</v>
      </c>
      <c r="C47" s="22">
        <v>405.3433</v>
      </c>
      <c r="D47" s="23">
        <v>117.54389999999999</v>
      </c>
      <c r="E47" s="23">
        <v>287.79939999999999</v>
      </c>
      <c r="F47" s="24">
        <v>11082.1685</v>
      </c>
      <c r="G47" s="19"/>
      <c r="H47" s="22">
        <v>190.18879999999999</v>
      </c>
      <c r="I47" s="23">
        <v>183.37219999999999</v>
      </c>
      <c r="J47" s="23">
        <v>6.816599999999994</v>
      </c>
      <c r="K47" s="24">
        <v>5639.5613999999996</v>
      </c>
      <c r="L47" s="19"/>
      <c r="M47" s="22">
        <v>833.05330000000004</v>
      </c>
      <c r="N47" s="23">
        <v>345.6771</v>
      </c>
      <c r="O47" s="23">
        <v>487.37620000000004</v>
      </c>
      <c r="P47" s="24">
        <v>21106.592100000002</v>
      </c>
      <c r="Q47" s="19"/>
      <c r="R47" s="22">
        <v>431.24380000000002</v>
      </c>
      <c r="S47" s="23">
        <v>731.23379999999997</v>
      </c>
      <c r="T47" s="23">
        <v>-299.98999999999995</v>
      </c>
      <c r="U47" s="24">
        <v>43447.794900000001</v>
      </c>
      <c r="V47" s="31"/>
    </row>
    <row r="48" spans="2:27" ht="11.25" customHeight="1" x14ac:dyDescent="0.15">
      <c r="B48" s="21" t="s">
        <v>15</v>
      </c>
      <c r="C48" s="22">
        <v>299.99509999999998</v>
      </c>
      <c r="D48" s="23">
        <v>169.15809999999999</v>
      </c>
      <c r="E48" s="23">
        <v>130.83699999999999</v>
      </c>
      <c r="F48" s="24">
        <v>10996.091</v>
      </c>
      <c r="G48" s="19"/>
      <c r="H48" s="22">
        <v>396.68700000000001</v>
      </c>
      <c r="I48" s="23">
        <v>435.15879999999999</v>
      </c>
      <c r="J48" s="23">
        <v>-38.471799999999973</v>
      </c>
      <c r="K48" s="24">
        <v>5726.1054999999997</v>
      </c>
      <c r="L48" s="19"/>
      <c r="M48" s="22">
        <v>617.43520000000001</v>
      </c>
      <c r="N48" s="23">
        <v>1714.7158999999999</v>
      </c>
      <c r="O48" s="23">
        <v>-1097.2806999999998</v>
      </c>
      <c r="P48" s="24">
        <v>19467.984100000001</v>
      </c>
      <c r="Q48" s="19"/>
      <c r="R48" s="22">
        <v>504.51</v>
      </c>
      <c r="S48" s="23">
        <v>673.03189999999995</v>
      </c>
      <c r="T48" s="23">
        <v>-168.52189999999996</v>
      </c>
      <c r="U48" s="24">
        <v>42309.697399999997</v>
      </c>
      <c r="V48" s="31"/>
    </row>
    <row r="49" spans="2:28" ht="11.25" customHeight="1" x14ac:dyDescent="0.15">
      <c r="B49" s="21" t="s">
        <v>16</v>
      </c>
      <c r="C49" s="22">
        <v>492.61860000000001</v>
      </c>
      <c r="D49" s="23">
        <v>115.8058</v>
      </c>
      <c r="E49" s="23">
        <v>376.81280000000004</v>
      </c>
      <c r="F49" s="24">
        <v>12217.4851</v>
      </c>
      <c r="G49" s="19"/>
      <c r="H49" s="22">
        <v>27.8337</v>
      </c>
      <c r="I49" s="23">
        <v>427.63900000000001</v>
      </c>
      <c r="J49" s="23">
        <v>-399.80529999999999</v>
      </c>
      <c r="K49" s="24">
        <v>5436.9169000000002</v>
      </c>
      <c r="L49" s="19"/>
      <c r="M49" s="22">
        <v>793.64030000000002</v>
      </c>
      <c r="N49" s="23">
        <v>636.87699999999995</v>
      </c>
      <c r="O49" s="23">
        <v>156.76330000000007</v>
      </c>
      <c r="P49" s="24">
        <v>19581.869299999998</v>
      </c>
      <c r="Q49" s="19"/>
      <c r="R49" s="22">
        <v>227.77680000000001</v>
      </c>
      <c r="S49" s="23">
        <v>1243.1523</v>
      </c>
      <c r="T49" s="23">
        <v>-1015.3755</v>
      </c>
      <c r="U49" s="24">
        <v>43333.400300000001</v>
      </c>
      <c r="V49" s="31"/>
    </row>
    <row r="50" spans="2:28" ht="11.25" customHeight="1" x14ac:dyDescent="0.15">
      <c r="B50" s="21" t="s">
        <v>17</v>
      </c>
      <c r="C50" s="22">
        <v>416.6284</v>
      </c>
      <c r="D50" s="23">
        <v>129.38419999999999</v>
      </c>
      <c r="E50" s="23">
        <v>287.24419999999998</v>
      </c>
      <c r="F50" s="24">
        <v>13402.599</v>
      </c>
      <c r="G50" s="19"/>
      <c r="H50" s="22">
        <v>31.547599999999999</v>
      </c>
      <c r="I50" s="23">
        <v>203.8212</v>
      </c>
      <c r="J50" s="23">
        <v>-172.27360000000002</v>
      </c>
      <c r="K50" s="24">
        <v>5230.1541999999999</v>
      </c>
      <c r="L50" s="19"/>
      <c r="M50" s="22">
        <v>309.50529999999998</v>
      </c>
      <c r="N50" s="23">
        <v>360.69639999999998</v>
      </c>
      <c r="O50" s="23">
        <v>-51.191100000000006</v>
      </c>
      <c r="P50" s="24">
        <v>20899.5157</v>
      </c>
      <c r="Q50" s="19"/>
      <c r="R50" s="22">
        <v>295.24459999999999</v>
      </c>
      <c r="S50" s="23">
        <v>435.05549999999999</v>
      </c>
      <c r="T50" s="23">
        <v>-139.8109</v>
      </c>
      <c r="U50" s="24">
        <v>42795.492100000003</v>
      </c>
      <c r="V50" s="31"/>
    </row>
    <row r="51" spans="2:28" ht="11.25" customHeight="1" x14ac:dyDescent="0.15">
      <c r="B51" s="21" t="s">
        <v>18</v>
      </c>
      <c r="C51" s="22">
        <v>175.2799</v>
      </c>
      <c r="D51" s="23">
        <v>213.97620000000001</v>
      </c>
      <c r="E51" s="23">
        <v>-38.696300000000008</v>
      </c>
      <c r="F51" s="24">
        <v>12751.135399999999</v>
      </c>
      <c r="G51" s="19"/>
      <c r="H51" s="22">
        <v>52.143500000000003</v>
      </c>
      <c r="I51" s="23">
        <v>129.50229999999999</v>
      </c>
      <c r="J51" s="23">
        <v>-77.358799999999988</v>
      </c>
      <c r="K51" s="24">
        <v>4950.9412000000002</v>
      </c>
      <c r="L51" s="19"/>
      <c r="M51" s="22">
        <v>514.56719999999996</v>
      </c>
      <c r="N51" s="23">
        <v>408.31709999999998</v>
      </c>
      <c r="O51" s="23">
        <v>106.25009999999997</v>
      </c>
      <c r="P51" s="24">
        <v>20284.705000000002</v>
      </c>
      <c r="Q51" s="19"/>
      <c r="R51" s="22">
        <v>280.10789999999997</v>
      </c>
      <c r="S51" s="23">
        <v>693.85230000000001</v>
      </c>
      <c r="T51" s="23">
        <v>-413.74440000000004</v>
      </c>
      <c r="U51" s="24">
        <v>41138.730000000003</v>
      </c>
      <c r="V51" s="31"/>
    </row>
    <row r="52" spans="2:28" ht="11.25" customHeight="1" x14ac:dyDescent="0.15">
      <c r="B52" s="21" t="s">
        <v>19</v>
      </c>
      <c r="C52" s="22">
        <v>383.2878</v>
      </c>
      <c r="D52" s="23">
        <v>306.4665</v>
      </c>
      <c r="E52" s="23">
        <v>76.821300000000008</v>
      </c>
      <c r="F52" s="24">
        <v>13097.278</v>
      </c>
      <c r="G52" s="19"/>
      <c r="H52" s="22">
        <v>105.8159</v>
      </c>
      <c r="I52" s="23">
        <v>105.96729999999999</v>
      </c>
      <c r="J52" s="23">
        <v>-0.15139999999999532</v>
      </c>
      <c r="K52" s="24">
        <v>5749.1779999999999</v>
      </c>
      <c r="L52" s="19"/>
      <c r="M52" s="22">
        <v>403.92469999999997</v>
      </c>
      <c r="N52" s="23">
        <v>601.78319999999997</v>
      </c>
      <c r="O52" s="23">
        <v>-197.85849999999999</v>
      </c>
      <c r="P52" s="24">
        <v>19855.62</v>
      </c>
      <c r="Q52" s="19"/>
      <c r="R52" s="22">
        <v>246.53360000000001</v>
      </c>
      <c r="S52" s="23">
        <v>833.54859999999996</v>
      </c>
      <c r="T52" s="23">
        <v>-587.01499999999999</v>
      </c>
      <c r="U52" s="24">
        <v>43172.568700000003</v>
      </c>
      <c r="V52" s="31"/>
    </row>
    <row r="53" spans="2:28" ht="11.25" customHeight="1" x14ac:dyDescent="0.15">
      <c r="B53" s="21" t="s">
        <v>20</v>
      </c>
      <c r="C53" s="22">
        <v>239.4597</v>
      </c>
      <c r="D53" s="23">
        <v>501.27949999999998</v>
      </c>
      <c r="E53" s="23">
        <v>-261.81979999999999</v>
      </c>
      <c r="F53" s="24">
        <v>12733.5792</v>
      </c>
      <c r="G53" s="19"/>
      <c r="H53" s="22">
        <v>527.6087</v>
      </c>
      <c r="I53" s="23">
        <v>943.125</v>
      </c>
      <c r="J53" s="23">
        <v>-415.5163</v>
      </c>
      <c r="K53" s="24">
        <v>5466.4123</v>
      </c>
      <c r="L53" s="19"/>
      <c r="M53" s="22">
        <v>511.72179999999997</v>
      </c>
      <c r="N53" s="23">
        <v>491.81869999999998</v>
      </c>
      <c r="O53" s="23">
        <v>19.903099999999995</v>
      </c>
      <c r="P53" s="24">
        <v>20572.454000000002</v>
      </c>
      <c r="Q53" s="19"/>
      <c r="R53" s="22">
        <v>749.89649999999995</v>
      </c>
      <c r="S53" s="23">
        <v>810.81590000000006</v>
      </c>
      <c r="T53" s="23">
        <v>-60.91940000000011</v>
      </c>
      <c r="U53" s="24">
        <v>43618.740899999997</v>
      </c>
      <c r="V53" s="31"/>
    </row>
    <row r="54" spans="2:28" ht="11.25" customHeight="1" x14ac:dyDescent="0.15">
      <c r="B54" s="21" t="s">
        <v>21</v>
      </c>
      <c r="C54" s="22">
        <v>156.07040000000001</v>
      </c>
      <c r="D54" s="23">
        <v>346.90559999999999</v>
      </c>
      <c r="E54" s="23">
        <v>-190.83519999999999</v>
      </c>
      <c r="F54" s="24">
        <v>12865.5334</v>
      </c>
      <c r="G54" s="19"/>
      <c r="H54" s="22">
        <v>60.456600000000002</v>
      </c>
      <c r="I54" s="23">
        <v>425.06389999999999</v>
      </c>
      <c r="J54" s="23">
        <v>-364.60730000000001</v>
      </c>
      <c r="K54" s="24">
        <v>5101.2366000000002</v>
      </c>
      <c r="L54" s="19"/>
      <c r="M54" s="22">
        <v>322.0222</v>
      </c>
      <c r="N54" s="23">
        <v>966.60230000000001</v>
      </c>
      <c r="O54" s="23">
        <v>-644.58010000000002</v>
      </c>
      <c r="P54" s="24">
        <v>20679.740099999999</v>
      </c>
      <c r="Q54" s="19"/>
      <c r="R54" s="22">
        <v>522.13779999999997</v>
      </c>
      <c r="S54" s="23">
        <v>1203.4360999999999</v>
      </c>
      <c r="T54" s="23">
        <v>-681.29829999999993</v>
      </c>
      <c r="U54" s="24">
        <v>42755.273500000003</v>
      </c>
      <c r="V54" s="31"/>
    </row>
    <row r="55" spans="2:28" ht="11.25" customHeight="1" x14ac:dyDescent="0.15">
      <c r="B55" s="21" t="s">
        <v>22</v>
      </c>
      <c r="C55" s="22">
        <v>247.0275</v>
      </c>
      <c r="D55" s="23">
        <v>173.26519999999999</v>
      </c>
      <c r="E55" s="23">
        <v>73.76230000000001</v>
      </c>
      <c r="F55" s="24">
        <v>12971.2534</v>
      </c>
      <c r="G55" s="19"/>
      <c r="H55" s="22">
        <v>150.4819</v>
      </c>
      <c r="I55" s="23">
        <v>128.86410000000001</v>
      </c>
      <c r="J55" s="23">
        <v>21.617799999999988</v>
      </c>
      <c r="K55" s="24">
        <v>5225.3748999999998</v>
      </c>
      <c r="L55" s="19"/>
      <c r="M55" s="22">
        <v>474.8449</v>
      </c>
      <c r="N55" s="23">
        <v>904.22619999999995</v>
      </c>
      <c r="O55" s="23">
        <v>-429.38129999999995</v>
      </c>
      <c r="P55" s="24">
        <v>19895.226299999998</v>
      </c>
      <c r="Q55" s="19"/>
      <c r="R55" s="22">
        <v>467.05680000000001</v>
      </c>
      <c r="S55" s="23">
        <v>486.1053</v>
      </c>
      <c r="T55" s="23">
        <v>-19.04849999999999</v>
      </c>
      <c r="U55" s="24">
        <v>43217.673900000002</v>
      </c>
      <c r="V55" s="31"/>
    </row>
    <row r="56" spans="2:28" ht="15" customHeight="1" x14ac:dyDescent="0.15">
      <c r="B56" s="10" t="s">
        <v>23</v>
      </c>
      <c r="C56" s="25">
        <f>SUM(C44:C55)</f>
        <v>3841.2107000000005</v>
      </c>
      <c r="D56" s="26">
        <f>SUM(D44:D55)</f>
        <v>2795.1541999999999</v>
      </c>
      <c r="E56" s="26">
        <f>SUM(E44:E55)</f>
        <v>1046.0565000000001</v>
      </c>
      <c r="F56" s="27"/>
      <c r="G56" s="28"/>
      <c r="H56" s="25">
        <f>SUM(H44:H55)</f>
        <v>1835.5563999999999</v>
      </c>
      <c r="I56" s="26">
        <f>SUM(I44:I55)</f>
        <v>3657.3355999999994</v>
      </c>
      <c r="J56" s="26">
        <f>SUM(J44:J55)</f>
        <v>-1821.7791999999999</v>
      </c>
      <c r="K56" s="27"/>
      <c r="L56" s="28"/>
      <c r="M56" s="25">
        <f>SUM(M44:M55)</f>
        <v>7530.5721000000012</v>
      </c>
      <c r="N56" s="26">
        <f>SUM(N44:N55)</f>
        <v>8063.4622999999983</v>
      </c>
      <c r="O56" s="26">
        <f>SUM(O44:O55)</f>
        <v>-532.8901999999996</v>
      </c>
      <c r="P56" s="27"/>
      <c r="Q56" s="28"/>
      <c r="R56" s="25">
        <f>SUM(R44:R55)</f>
        <v>4743.0748999999996</v>
      </c>
      <c r="S56" s="26">
        <f>SUM(S44:S55)</f>
        <v>10272.9139</v>
      </c>
      <c r="T56" s="26">
        <f>SUM(T44:T55)</f>
        <v>-5529.838999999999</v>
      </c>
      <c r="U56" s="27"/>
      <c r="V56" s="30"/>
    </row>
    <row r="57" spans="2:28" ht="15.75" customHeight="1" x14ac:dyDescent="0.15">
      <c r="B57" s="3"/>
      <c r="C57" s="3"/>
      <c r="D57" s="3"/>
      <c r="E57" s="3"/>
      <c r="F57" s="3"/>
      <c r="H57" s="3"/>
      <c r="I57" s="3"/>
      <c r="J57" s="3"/>
      <c r="K57" s="3"/>
      <c r="M57" s="3"/>
      <c r="N57" s="3"/>
      <c r="O57" s="3"/>
      <c r="P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2:28" ht="12.75" customHeight="1" x14ac:dyDescent="0.2">
      <c r="B58" s="6" t="s">
        <v>31</v>
      </c>
      <c r="D58" s="4"/>
      <c r="G58" s="1"/>
      <c r="H58" s="6" t="s">
        <v>36</v>
      </c>
      <c r="I58" s="33"/>
      <c r="J58" s="1"/>
      <c r="K58" s="1"/>
      <c r="L58" s="1"/>
      <c r="M58" s="6" t="s">
        <v>37</v>
      </c>
    </row>
    <row r="59" spans="2:28" ht="5.25" customHeight="1" x14ac:dyDescent="0.15">
      <c r="B59" s="1"/>
      <c r="G59" s="1"/>
      <c r="H59" s="1"/>
      <c r="I59" s="29"/>
      <c r="J59" s="1"/>
      <c r="K59" s="1"/>
      <c r="L59" s="1"/>
    </row>
    <row r="60" spans="2:28" ht="14.25" customHeight="1" x14ac:dyDescent="0.2">
      <c r="B60" s="8" t="s">
        <v>2</v>
      </c>
      <c r="C60" s="73" t="s">
        <v>35</v>
      </c>
      <c r="D60" s="74" t="s">
        <v>25</v>
      </c>
      <c r="E60" s="74"/>
      <c r="F60" s="75"/>
      <c r="H60" s="73" t="s">
        <v>38</v>
      </c>
      <c r="I60" s="74" t="s">
        <v>25</v>
      </c>
      <c r="J60" s="74"/>
      <c r="K60" s="75"/>
      <c r="L60" s="38"/>
      <c r="M60" s="73" t="s">
        <v>39</v>
      </c>
      <c r="N60" s="74" t="s">
        <v>25</v>
      </c>
      <c r="O60" s="74"/>
      <c r="P60" s="75"/>
      <c r="Q60" s="9"/>
      <c r="R60" s="73" t="s">
        <v>40</v>
      </c>
      <c r="S60" s="74" t="s">
        <v>25</v>
      </c>
      <c r="T60" s="74"/>
      <c r="U60" s="75"/>
    </row>
    <row r="61" spans="2:28" ht="11.25" customHeight="1" x14ac:dyDescent="0.15">
      <c r="B61" s="10"/>
      <c r="C61" s="11" t="s">
        <v>7</v>
      </c>
      <c r="D61" s="12" t="s">
        <v>8</v>
      </c>
      <c r="E61" s="12" t="s">
        <v>9</v>
      </c>
      <c r="F61" s="13" t="s">
        <v>10</v>
      </c>
      <c r="H61" s="11" t="s">
        <v>7</v>
      </c>
      <c r="I61" s="12" t="s">
        <v>8</v>
      </c>
      <c r="J61" s="12" t="s">
        <v>9</v>
      </c>
      <c r="K61" s="13" t="s">
        <v>10</v>
      </c>
      <c r="L61" s="38"/>
      <c r="M61" s="11" t="s">
        <v>7</v>
      </c>
      <c r="N61" s="12" t="s">
        <v>8</v>
      </c>
      <c r="O61" s="12" t="s">
        <v>9</v>
      </c>
      <c r="P61" s="13" t="s">
        <v>10</v>
      </c>
      <c r="Q61" s="14">
        <v>40179</v>
      </c>
      <c r="R61" s="11" t="s">
        <v>7</v>
      </c>
      <c r="S61" s="12" t="s">
        <v>8</v>
      </c>
      <c r="T61" s="12" t="s">
        <v>9</v>
      </c>
      <c r="U61" s="13" t="s">
        <v>10</v>
      </c>
    </row>
    <row r="62" spans="2:28" ht="11.25" customHeight="1" x14ac:dyDescent="0.15">
      <c r="B62" s="15" t="s">
        <v>11</v>
      </c>
      <c r="C62" s="16">
        <v>2033.6083000000001</v>
      </c>
      <c r="D62" s="17">
        <v>2556.0909999999999</v>
      </c>
      <c r="E62" s="17">
        <v>-522.4826999999998</v>
      </c>
      <c r="F62" s="18">
        <v>108601.8268</v>
      </c>
      <c r="H62" s="16">
        <v>8715.4210000000003</v>
      </c>
      <c r="I62" s="17">
        <v>9141.4096000000009</v>
      </c>
      <c r="J62" s="17">
        <v>-425.98860000000059</v>
      </c>
      <c r="K62" s="18">
        <v>333514.52750000003</v>
      </c>
      <c r="L62" s="38"/>
      <c r="M62" s="42">
        <f>+C8+H8+M8+R8+C26+H26+M26+R26+C44+H44+M44+R44+C62+H62</f>
        <v>74454.940900000016</v>
      </c>
      <c r="N62" s="43">
        <f>+D8+I8+N8+S8+D26+I26+N26+S26+D44+I44+N44+S44+D62+I62</f>
        <v>59489.872300000003</v>
      </c>
      <c r="O62" s="43">
        <f>+E8+J8+O8+T8+E26+J26+O26+T26+E44+J44+O44+T44+E62+J62</f>
        <v>14965.068599999997</v>
      </c>
      <c r="P62" s="44">
        <f>+F8+K8+P8+U8+F26+K26+P26+U26+F44+K44+P44+U44+F62+K62</f>
        <v>4727184.4585000006</v>
      </c>
      <c r="Q62" s="19"/>
      <c r="R62" s="16">
        <v>33003.462599999999</v>
      </c>
      <c r="S62" s="17">
        <v>19865.4002</v>
      </c>
      <c r="T62" s="17">
        <v>13138.062399999999</v>
      </c>
      <c r="U62" s="18">
        <v>1031695.0051</v>
      </c>
    </row>
    <row r="63" spans="2:28" ht="11.25" customHeight="1" x14ac:dyDescent="0.15">
      <c r="B63" s="21" t="s">
        <v>12</v>
      </c>
      <c r="C63" s="22">
        <v>1627.5655999999999</v>
      </c>
      <c r="D63" s="23">
        <v>2310.9166</v>
      </c>
      <c r="E63" s="23">
        <v>-683.35100000000011</v>
      </c>
      <c r="F63" s="24">
        <v>114269.7616</v>
      </c>
      <c r="H63" s="22">
        <v>7145.3667999999998</v>
      </c>
      <c r="I63" s="23">
        <v>5619.1974</v>
      </c>
      <c r="J63" s="23">
        <v>1526.1693999999998</v>
      </c>
      <c r="K63" s="24">
        <v>345929.50569999998</v>
      </c>
      <c r="L63" s="38"/>
      <c r="M63" s="42">
        <f t="shared" ref="M63:P63" si="0">+C9+H9+M9+R9+C27+H27+M27+R27+C45+H45+M45+R45+C63+H63</f>
        <v>69704.76999999999</v>
      </c>
      <c r="N63" s="43">
        <f t="shared" si="0"/>
        <v>61973.959899999994</v>
      </c>
      <c r="O63" s="43">
        <f t="shared" si="0"/>
        <v>7730.8100999999997</v>
      </c>
      <c r="P63" s="44">
        <f t="shared" si="0"/>
        <v>4910270.9010999985</v>
      </c>
      <c r="Q63" s="19"/>
      <c r="R63" s="22">
        <v>24848.386699999999</v>
      </c>
      <c r="S63" s="23">
        <v>22821.6731</v>
      </c>
      <c r="T63" s="23">
        <v>2026.7135999999991</v>
      </c>
      <c r="U63" s="24">
        <v>1071045.4539000001</v>
      </c>
    </row>
    <row r="64" spans="2:28" ht="11.25" customHeight="1" x14ac:dyDescent="0.15">
      <c r="B64" s="21" t="s">
        <v>13</v>
      </c>
      <c r="C64" s="22">
        <v>1613.4636</v>
      </c>
      <c r="D64" s="23">
        <v>1944.9963</v>
      </c>
      <c r="E64" s="23">
        <v>-331.53269999999998</v>
      </c>
      <c r="F64" s="24">
        <v>118345.0677</v>
      </c>
      <c r="H64" s="22">
        <v>7657.3841000000002</v>
      </c>
      <c r="I64" s="23">
        <v>6538.3405000000002</v>
      </c>
      <c r="J64" s="23">
        <v>1119.0436</v>
      </c>
      <c r="K64" s="24">
        <v>370533.96629999997</v>
      </c>
      <c r="L64" s="38"/>
      <c r="M64" s="42">
        <f t="shared" ref="M64:P64" si="1">+C10+H10+M10+R10+C28+H28+M28+R28+C46+H46+M46+R46+C64+H64</f>
        <v>84456.825300000026</v>
      </c>
      <c r="N64" s="43">
        <f t="shared" si="1"/>
        <v>72184.000900000014</v>
      </c>
      <c r="O64" s="43">
        <f>+E10+J10+O10+T10+E28+J28+O28+T28+E46+J46+O46+T46+E64+J64</f>
        <v>12272.824400000005</v>
      </c>
      <c r="P64" s="44">
        <f t="shared" si="1"/>
        <v>5226359.3775999993</v>
      </c>
      <c r="Q64" s="19"/>
      <c r="R64" s="22">
        <v>29878.903399999999</v>
      </c>
      <c r="S64" s="23">
        <v>20869.621899999998</v>
      </c>
      <c r="T64" s="23">
        <v>9009.281500000001</v>
      </c>
      <c r="U64" s="24">
        <v>1141744.5734000001</v>
      </c>
    </row>
    <row r="65" spans="2:21" ht="11.25" customHeight="1" x14ac:dyDescent="0.15">
      <c r="B65" s="21" t="s">
        <v>14</v>
      </c>
      <c r="C65" s="22">
        <v>2437.8339000000001</v>
      </c>
      <c r="D65" s="23">
        <v>2461.3847999999998</v>
      </c>
      <c r="E65" s="23">
        <v>-23.550899999999729</v>
      </c>
      <c r="F65" s="24">
        <v>121059.6005</v>
      </c>
      <c r="H65" s="22">
        <v>7521.5132000000003</v>
      </c>
      <c r="I65" s="23">
        <v>4976.0776999999998</v>
      </c>
      <c r="J65" s="23">
        <v>2545.4355000000005</v>
      </c>
      <c r="K65" s="24">
        <v>369347.85210000002</v>
      </c>
      <c r="L65" s="38"/>
      <c r="M65" s="42">
        <f t="shared" ref="M65:P65" si="2">+C11+H11+M11+R11+C29+H29+M29+R29+C47+H47+M47+R47+C65+H65</f>
        <v>75574.753700000001</v>
      </c>
      <c r="N65" s="43">
        <f t="shared" si="2"/>
        <v>64185.8099</v>
      </c>
      <c r="O65" s="43">
        <f t="shared" si="2"/>
        <v>11388.943800000001</v>
      </c>
      <c r="P65" s="44">
        <f t="shared" si="2"/>
        <v>5224459.8467999995</v>
      </c>
      <c r="Q65" s="19"/>
      <c r="R65" s="22">
        <v>26174.476299999998</v>
      </c>
      <c r="S65" s="23">
        <v>20080.236799999999</v>
      </c>
      <c r="T65" s="23">
        <v>6094.2394999999997</v>
      </c>
      <c r="U65" s="24">
        <v>1147581.4415</v>
      </c>
    </row>
    <row r="66" spans="2:21" ht="11.25" customHeight="1" x14ac:dyDescent="0.15">
      <c r="B66" s="21" t="s">
        <v>15</v>
      </c>
      <c r="C66" s="22">
        <v>3283.2694000000001</v>
      </c>
      <c r="D66" s="23">
        <v>3191.3397</v>
      </c>
      <c r="E66" s="23">
        <v>91.929700000000139</v>
      </c>
      <c r="F66" s="24">
        <v>118064.773</v>
      </c>
      <c r="H66" s="22">
        <v>6109.8991999999998</v>
      </c>
      <c r="I66" s="23">
        <v>4871.9400999999998</v>
      </c>
      <c r="J66" s="23">
        <v>1237.9591</v>
      </c>
      <c r="K66" s="24">
        <v>371502.38589999999</v>
      </c>
      <c r="L66" s="38"/>
      <c r="M66" s="42">
        <f t="shared" ref="M66:P66" si="3">+C12+H12+M12+R12+C30+H30+M30+R30+C48+H48+M48+R48+C66+H66</f>
        <v>90900.082999999999</v>
      </c>
      <c r="N66" s="43">
        <f t="shared" si="3"/>
        <v>58310.669100000006</v>
      </c>
      <c r="O66" s="43">
        <f>+E12+J12+O12+T12+E30+J30+O30+T30+E48+J48+O48+T48+E66+J66</f>
        <v>32589.413900000003</v>
      </c>
      <c r="P66" s="44">
        <f t="shared" si="3"/>
        <v>5278195.3159999996</v>
      </c>
      <c r="Q66" s="19"/>
      <c r="R66" s="22">
        <v>29121.021199999999</v>
      </c>
      <c r="S66" s="23">
        <v>19582.685700000002</v>
      </c>
      <c r="T66" s="23">
        <v>9538.3354999999974</v>
      </c>
      <c r="U66" s="24">
        <v>1165554.3361</v>
      </c>
    </row>
    <row r="67" spans="2:21" ht="11.25" customHeight="1" x14ac:dyDescent="0.15">
      <c r="B67" s="21" t="s">
        <v>16</v>
      </c>
      <c r="C67" s="22">
        <v>1435.8692000000001</v>
      </c>
      <c r="D67" s="23">
        <v>2205.6523000000002</v>
      </c>
      <c r="E67" s="23">
        <v>-769.7831000000001</v>
      </c>
      <c r="F67" s="24">
        <v>121653.709</v>
      </c>
      <c r="H67" s="22">
        <v>6572.1652999999997</v>
      </c>
      <c r="I67" s="23">
        <v>5333.4512999999997</v>
      </c>
      <c r="J67" s="23">
        <v>1238.7139999999999</v>
      </c>
      <c r="K67" s="24">
        <v>392842.43290000001</v>
      </c>
      <c r="L67" s="38"/>
      <c r="M67" s="42">
        <f t="shared" ref="M67:P67" si="4">+C13+H13+M13+R13+C31+H31+M31+R31+C49+H49+M49+R49+C67+H67</f>
        <v>72616.998099999997</v>
      </c>
      <c r="N67" s="43">
        <f t="shared" si="4"/>
        <v>56379.176400000011</v>
      </c>
      <c r="O67" s="43">
        <f t="shared" si="4"/>
        <v>16237.821699999999</v>
      </c>
      <c r="P67" s="44">
        <f t="shared" si="4"/>
        <v>5399472.5711000003</v>
      </c>
      <c r="Q67" s="19"/>
      <c r="R67" s="22">
        <v>25151.357100000001</v>
      </c>
      <c r="S67" s="23">
        <v>16428.627499999999</v>
      </c>
      <c r="T67" s="23">
        <v>8722.7296000000024</v>
      </c>
      <c r="U67" s="24">
        <v>1194528.1816</v>
      </c>
    </row>
    <row r="68" spans="2:21" ht="11.25" customHeight="1" x14ac:dyDescent="0.15">
      <c r="B68" s="21" t="s">
        <v>17</v>
      </c>
      <c r="C68" s="22">
        <v>2739.0320999999999</v>
      </c>
      <c r="D68" s="23">
        <v>1160.2779</v>
      </c>
      <c r="E68" s="23">
        <v>1578.7541999999999</v>
      </c>
      <c r="F68" s="24">
        <v>124350.34699999999</v>
      </c>
      <c r="H68" s="22">
        <v>6681.1985999999997</v>
      </c>
      <c r="I68" s="23">
        <v>5318.2375000000002</v>
      </c>
      <c r="J68" s="23">
        <v>1362.9610999999995</v>
      </c>
      <c r="K68" s="24">
        <v>390101.55430000002</v>
      </c>
      <c r="L68" s="38"/>
      <c r="M68" s="42">
        <f t="shared" ref="M68:P68" si="5">+C14+H14+M14+R14+C32+H32+M32+R32+C50+H50+M50+R50+C68+H68</f>
        <v>55613.930099999998</v>
      </c>
      <c r="N68" s="43">
        <f t="shared" si="5"/>
        <v>39498.839400000012</v>
      </c>
      <c r="O68" s="43">
        <f t="shared" si="5"/>
        <v>16115.090699999997</v>
      </c>
      <c r="P68" s="44">
        <f t="shared" si="5"/>
        <v>5544889.5325000007</v>
      </c>
      <c r="Q68" s="19"/>
      <c r="R68" s="22">
        <v>19088.703000000001</v>
      </c>
      <c r="S68" s="23">
        <v>9291.7816000000003</v>
      </c>
      <c r="T68" s="23">
        <v>9796.9214000000011</v>
      </c>
      <c r="U68" s="24">
        <v>1233267.1797</v>
      </c>
    </row>
    <row r="69" spans="2:21" ht="11.25" customHeight="1" x14ac:dyDescent="0.15">
      <c r="B69" s="21" t="s">
        <v>18</v>
      </c>
      <c r="C69" s="22">
        <v>1200.8230000000001</v>
      </c>
      <c r="D69" s="23">
        <v>2050.7800999999999</v>
      </c>
      <c r="E69" s="23">
        <v>-849.95709999999985</v>
      </c>
      <c r="F69" s="24">
        <v>120476.5816</v>
      </c>
      <c r="H69" s="22">
        <v>4626.0685999999996</v>
      </c>
      <c r="I69" s="23">
        <v>6464.7277000000004</v>
      </c>
      <c r="J69" s="23">
        <v>-1838.6591000000008</v>
      </c>
      <c r="K69" s="24">
        <v>385414.91639999999</v>
      </c>
      <c r="L69" s="38"/>
      <c r="M69" s="42">
        <f t="shared" ref="M69:P69" si="6">+C15+H15+M15+R15+C33+H33+M33+R33+C51+H51+M51+R51+C69+H69</f>
        <v>48640.049699999989</v>
      </c>
      <c r="N69" s="43">
        <f t="shared" si="6"/>
        <v>51810.160900000003</v>
      </c>
      <c r="O69" s="43">
        <f t="shared" si="6"/>
        <v>-3170.1112000000021</v>
      </c>
      <c r="P69" s="44">
        <f t="shared" si="6"/>
        <v>5463621.7676999997</v>
      </c>
      <c r="Q69" s="19"/>
      <c r="R69" s="22">
        <v>20177.183400000002</v>
      </c>
      <c r="S69" s="23">
        <v>16818.650900000001</v>
      </c>
      <c r="T69" s="23">
        <v>3358.5325000000012</v>
      </c>
      <c r="U69" s="24">
        <v>1223568.3892999999</v>
      </c>
    </row>
    <row r="70" spans="2:21" ht="11.25" customHeight="1" x14ac:dyDescent="0.15">
      <c r="B70" s="21" t="s">
        <v>19</v>
      </c>
      <c r="C70" s="22">
        <v>1477.1131</v>
      </c>
      <c r="D70" s="23">
        <v>2861.0338000000002</v>
      </c>
      <c r="E70" s="23">
        <v>-1383.9207000000001</v>
      </c>
      <c r="F70" s="24">
        <v>126323.9057</v>
      </c>
      <c r="H70" s="22">
        <v>4554.6266999999998</v>
      </c>
      <c r="I70" s="23">
        <v>4747.0129999999999</v>
      </c>
      <c r="J70" s="23">
        <v>-192.38630000000012</v>
      </c>
      <c r="K70" s="24">
        <v>382399.66239999997</v>
      </c>
      <c r="L70" s="38"/>
      <c r="M70" s="42">
        <f t="shared" ref="M70:P70" si="7">+C16+H16+M16+R16+C34+H34+M34+R34+C52+H52+M52+R52+C70+H70</f>
        <v>54837.865000000013</v>
      </c>
      <c r="N70" s="43">
        <f t="shared" si="7"/>
        <v>51356.664599999996</v>
      </c>
      <c r="O70" s="43">
        <f t="shared" si="7"/>
        <v>3481.2003999999974</v>
      </c>
      <c r="P70" s="44">
        <f t="shared" si="7"/>
        <v>5505293.0353000006</v>
      </c>
      <c r="Q70" s="19"/>
      <c r="R70" s="22">
        <v>20778.638299999999</v>
      </c>
      <c r="S70" s="23">
        <v>15715.262199999999</v>
      </c>
      <c r="T70" s="23">
        <v>5063.3760999999995</v>
      </c>
      <c r="U70" s="24">
        <v>1243487.9186</v>
      </c>
    </row>
    <row r="71" spans="2:21" ht="11.25" customHeight="1" x14ac:dyDescent="0.15">
      <c r="B71" s="21" t="s">
        <v>20</v>
      </c>
      <c r="C71" s="22">
        <v>3068.2552000000001</v>
      </c>
      <c r="D71" s="23">
        <v>4064.2458999999999</v>
      </c>
      <c r="E71" s="23">
        <v>-995.99069999999983</v>
      </c>
      <c r="F71" s="24">
        <v>126288.8167</v>
      </c>
      <c r="H71" s="22">
        <v>8073.0178999999998</v>
      </c>
      <c r="I71" s="23">
        <v>6390.8274000000001</v>
      </c>
      <c r="J71" s="23">
        <v>1682.1904999999997</v>
      </c>
      <c r="K71" s="24">
        <v>394847.72739999997</v>
      </c>
      <c r="L71" s="38"/>
      <c r="M71" s="42">
        <f t="shared" ref="M71:O71" si="8">+C17+H17+M17+R17+C35+H35+M35+R35+C53+H53+M53+R53+C71+H71</f>
        <v>78379.281500000012</v>
      </c>
      <c r="N71" s="43">
        <f t="shared" si="8"/>
        <v>77154.906699999978</v>
      </c>
      <c r="O71" s="43">
        <f t="shared" si="8"/>
        <v>1224.3747999999987</v>
      </c>
      <c r="P71" s="44">
        <f>+F17+K17+P17+U17+F35+K35+P35+U35+F53+K53+P53+U53+F71+K71</f>
        <v>5577347.7828999991</v>
      </c>
      <c r="Q71" s="19"/>
      <c r="R71" s="22">
        <v>37808.598400000003</v>
      </c>
      <c r="S71" s="23">
        <v>19816.147199999999</v>
      </c>
      <c r="T71" s="23">
        <v>17992.451200000003</v>
      </c>
      <c r="U71" s="24">
        <v>1278652.8522000001</v>
      </c>
    </row>
    <row r="72" spans="2:21" ht="11.25" customHeight="1" x14ac:dyDescent="0.15">
      <c r="B72" s="21" t="s">
        <v>21</v>
      </c>
      <c r="C72" s="22">
        <v>1796.2761</v>
      </c>
      <c r="D72" s="23">
        <v>6230.6091999999999</v>
      </c>
      <c r="E72" s="23">
        <v>-4434.3330999999998</v>
      </c>
      <c r="F72" s="24">
        <v>122974.6942</v>
      </c>
      <c r="H72" s="22">
        <v>6217.1952000000001</v>
      </c>
      <c r="I72" s="23">
        <v>6328.4883</v>
      </c>
      <c r="J72" s="23">
        <v>-111.29309999999987</v>
      </c>
      <c r="K72" s="24">
        <v>410485.19079999998</v>
      </c>
      <c r="L72" s="38"/>
      <c r="M72" s="42">
        <f t="shared" ref="M72:P72" si="9">+C18+H18+M18+R18+C36+H36+M36+R36+C54+H54+M54+R54+C72+H72</f>
        <v>85533.429800000013</v>
      </c>
      <c r="N72" s="43">
        <f t="shared" si="9"/>
        <v>111459.78780000001</v>
      </c>
      <c r="O72" s="43">
        <f t="shared" si="9"/>
        <v>-25926.358</v>
      </c>
      <c r="P72" s="44">
        <f t="shared" si="9"/>
        <v>5737341.3256999999</v>
      </c>
      <c r="Q72" s="19"/>
      <c r="R72" s="22">
        <v>44020.764000000003</v>
      </c>
      <c r="S72" s="23">
        <v>27350.255000000001</v>
      </c>
      <c r="T72" s="23">
        <v>16670.509000000002</v>
      </c>
      <c r="U72" s="24">
        <v>1362268.8156999999</v>
      </c>
    </row>
    <row r="73" spans="2:21" ht="11.25" customHeight="1" x14ac:dyDescent="0.15">
      <c r="B73" s="21" t="s">
        <v>22</v>
      </c>
      <c r="C73" s="22">
        <v>2701.8665999999998</v>
      </c>
      <c r="D73" s="23">
        <v>2069.6098000000002</v>
      </c>
      <c r="E73" s="23">
        <v>632.25679999999966</v>
      </c>
      <c r="F73" s="24">
        <v>122333.5422</v>
      </c>
      <c r="H73" s="22">
        <v>7226.9220999999998</v>
      </c>
      <c r="I73" s="23">
        <v>5131.5807000000004</v>
      </c>
      <c r="J73" s="23">
        <v>2095.3413999999993</v>
      </c>
      <c r="K73" s="24">
        <v>411120.67300000001</v>
      </c>
      <c r="L73" s="38"/>
      <c r="M73" s="42">
        <f>+C19+H19+M19+R19+C37+H37+M37+R37+C55+H55+M55+R55+C73+H73</f>
        <v>109089.51009999998</v>
      </c>
      <c r="N73" s="43">
        <f>+D19+I19+N19+S19+D37+I37+N37+S37+D55+I55+N55+S55+D73+I73</f>
        <v>65753.356199999995</v>
      </c>
      <c r="O73" s="43">
        <f>+E19+J19+O19+T19+E37+J37+O37+T37+E55+J55+O55+T55+E73+J73</f>
        <v>43336.153900000005</v>
      </c>
      <c r="P73" s="44">
        <f>+F19+K19+P19+U19+F37+K37+P37+U37+F55+K55+P55+U55+F73+K73</f>
        <v>5696036.8551000012</v>
      </c>
      <c r="Q73" s="19"/>
      <c r="R73" s="22">
        <v>37074.654399999999</v>
      </c>
      <c r="S73" s="23">
        <v>25672.335500000001</v>
      </c>
      <c r="T73" s="23">
        <v>11402.318899999998</v>
      </c>
      <c r="U73" s="24">
        <v>1347542.7969</v>
      </c>
    </row>
    <row r="74" spans="2:21" ht="15.75" customHeight="1" x14ac:dyDescent="0.15">
      <c r="B74" s="10" t="s">
        <v>23</v>
      </c>
      <c r="C74" s="25">
        <f>SUM(C62:C73)</f>
        <v>25414.9761</v>
      </c>
      <c r="D74" s="26">
        <f>SUM(D62:D73)</f>
        <v>33106.937399999995</v>
      </c>
      <c r="E74" s="26">
        <f>SUM(E62:E73)</f>
        <v>-7691.9613000000008</v>
      </c>
      <c r="F74" s="27"/>
      <c r="H74" s="25">
        <f>SUM(H62:H73)</f>
        <v>81100.778699999995</v>
      </c>
      <c r="I74" s="26">
        <f>SUM(I62:I73)</f>
        <v>70861.291200000021</v>
      </c>
      <c r="J74" s="26">
        <f>SUM(J62:J73)</f>
        <v>10239.487499999996</v>
      </c>
      <c r="K74" s="27"/>
      <c r="L74" s="38"/>
      <c r="M74" s="25">
        <f>SUM(M62:M73)</f>
        <v>899802.43720000004</v>
      </c>
      <c r="N74" s="26">
        <f>SUM(N62:N73)</f>
        <v>769557.20410000009</v>
      </c>
      <c r="O74" s="26">
        <f>SUM(O62:O73)</f>
        <v>130245.23310000001</v>
      </c>
      <c r="P74" s="27"/>
      <c r="Q74" s="28"/>
      <c r="R74" s="25">
        <f>SUM(R62:R73)</f>
        <v>347126.14880000002</v>
      </c>
      <c r="S74" s="26">
        <f>SUM(S62:S73)</f>
        <v>234312.6776</v>
      </c>
      <c r="T74" s="26">
        <f>SUM(T62:T73)</f>
        <v>112813.4712</v>
      </c>
      <c r="U74" s="27"/>
    </row>
    <row r="75" spans="2:21" ht="10.15" customHeight="1" x14ac:dyDescent="0.15">
      <c r="B75" s="30"/>
      <c r="C75" s="30"/>
      <c r="D75" s="30"/>
      <c r="E75" s="30"/>
      <c r="F75" s="30"/>
      <c r="H75" s="30"/>
      <c r="I75" s="30"/>
      <c r="J75" s="30"/>
      <c r="K75" s="30"/>
      <c r="L75" s="38"/>
      <c r="M75" s="30"/>
      <c r="N75" s="30"/>
      <c r="O75" s="30"/>
      <c r="P75" s="30"/>
      <c r="Q75" s="69"/>
      <c r="R75" s="30"/>
      <c r="S75" s="30"/>
      <c r="T75" s="30"/>
      <c r="U75" s="30"/>
    </row>
    <row r="76" spans="2:21" ht="11.25" customHeight="1" x14ac:dyDescent="0.15">
      <c r="B76" s="45" t="s">
        <v>58</v>
      </c>
    </row>
    <row r="77" spans="2:21" ht="11.25" customHeight="1" x14ac:dyDescent="0.15">
      <c r="B77" s="70" t="s">
        <v>65</v>
      </c>
    </row>
    <row r="79" spans="2:21" ht="17.25" customHeight="1" x14ac:dyDescent="0.2">
      <c r="B79" s="4" t="s">
        <v>67</v>
      </c>
      <c r="C79" s="5"/>
      <c r="D79" s="4"/>
      <c r="E79" s="5"/>
    </row>
    <row r="80" spans="2:21" ht="11.25" customHeight="1" x14ac:dyDescent="0.15">
      <c r="B80" s="1"/>
      <c r="D80" s="1"/>
    </row>
    <row r="81" spans="2:21" ht="11.25" customHeight="1" x14ac:dyDescent="0.2">
      <c r="B81" s="6" t="s">
        <v>1</v>
      </c>
      <c r="D81" s="1"/>
    </row>
    <row r="82" spans="2:21" ht="5.25" customHeight="1" x14ac:dyDescent="0.15">
      <c r="H82" s="7"/>
      <c r="K82" s="3"/>
    </row>
    <row r="83" spans="2:21" ht="11.25" customHeight="1" x14ac:dyDescent="0.2">
      <c r="B83" s="8" t="s">
        <v>2</v>
      </c>
      <c r="C83" s="73" t="s">
        <v>3</v>
      </c>
      <c r="D83" s="74"/>
      <c r="E83" s="74"/>
      <c r="F83" s="75"/>
      <c r="G83" s="9"/>
      <c r="H83" s="73" t="s">
        <v>4</v>
      </c>
      <c r="I83" s="74" t="s">
        <v>4</v>
      </c>
      <c r="J83" s="74"/>
      <c r="K83" s="75"/>
      <c r="L83" s="9"/>
      <c r="M83" s="73" t="s">
        <v>63</v>
      </c>
      <c r="N83" s="74" t="s">
        <v>5</v>
      </c>
      <c r="O83" s="74"/>
      <c r="P83" s="75"/>
      <c r="Q83" s="9"/>
      <c r="R83" s="73" t="s">
        <v>5</v>
      </c>
      <c r="S83" s="74" t="s">
        <v>5</v>
      </c>
      <c r="T83" s="74"/>
      <c r="U83" s="75"/>
    </row>
    <row r="84" spans="2:21" ht="11.25" customHeight="1" x14ac:dyDescent="0.15">
      <c r="B84" s="10"/>
      <c r="C84" s="11" t="s">
        <v>7</v>
      </c>
      <c r="D84" s="12" t="s">
        <v>8</v>
      </c>
      <c r="E84" s="12" t="s">
        <v>9</v>
      </c>
      <c r="F84" s="13" t="s">
        <v>10</v>
      </c>
      <c r="G84" s="14"/>
      <c r="H84" s="11" t="s">
        <v>7</v>
      </c>
      <c r="I84" s="12" t="s">
        <v>8</v>
      </c>
      <c r="J84" s="12" t="s">
        <v>9</v>
      </c>
      <c r="K84" s="13" t="s">
        <v>10</v>
      </c>
      <c r="L84" s="14"/>
      <c r="M84" s="11" t="s">
        <v>7</v>
      </c>
      <c r="N84" s="12" t="s">
        <v>8</v>
      </c>
      <c r="O84" s="12" t="s">
        <v>9</v>
      </c>
      <c r="P84" s="13" t="s">
        <v>64</v>
      </c>
      <c r="Q84" s="14"/>
      <c r="R84" s="11" t="s">
        <v>7</v>
      </c>
      <c r="S84" s="12" t="s">
        <v>8</v>
      </c>
      <c r="T84" s="12" t="s">
        <v>9</v>
      </c>
      <c r="U84" s="13" t="s">
        <v>10</v>
      </c>
    </row>
    <row r="85" spans="2:21" ht="11.25" customHeight="1" x14ac:dyDescent="0.15">
      <c r="B85" s="15" t="s">
        <v>11</v>
      </c>
      <c r="C85" s="16">
        <v>22182.452799999999</v>
      </c>
      <c r="D85" s="17">
        <v>15983.8639</v>
      </c>
      <c r="E85" s="23">
        <v>6198.5888999999988</v>
      </c>
      <c r="F85" s="18">
        <v>885209.99569999997</v>
      </c>
      <c r="G85" s="19"/>
      <c r="H85" s="16">
        <v>699.0498</v>
      </c>
      <c r="I85" s="17">
        <v>1992.9660000000001</v>
      </c>
      <c r="J85" s="23">
        <v>-1293.9162000000001</v>
      </c>
      <c r="K85" s="18">
        <v>93332.917300000001</v>
      </c>
      <c r="L85" s="19"/>
      <c r="M85" s="16">
        <v>0</v>
      </c>
      <c r="N85" s="17">
        <v>0</v>
      </c>
      <c r="O85" s="23">
        <v>0</v>
      </c>
      <c r="P85" s="18">
        <v>379.25660000000005</v>
      </c>
      <c r="Q85" s="19"/>
      <c r="R85" s="16">
        <v>38.100999999999999</v>
      </c>
      <c r="S85" s="17">
        <v>103.4423</v>
      </c>
      <c r="T85" s="23">
        <v>-65.341300000000004</v>
      </c>
      <c r="U85" s="18">
        <v>2609.4575999999997</v>
      </c>
    </row>
    <row r="86" spans="2:21" ht="11.25" customHeight="1" x14ac:dyDescent="0.15">
      <c r="B86" s="21" t="s">
        <v>12</v>
      </c>
      <c r="C86" s="22">
        <v>17395.001799999998</v>
      </c>
      <c r="D86" s="23">
        <v>15694.449900000001</v>
      </c>
      <c r="E86" s="23">
        <v>1700.5518999999967</v>
      </c>
      <c r="F86" s="24">
        <v>914962.73999999987</v>
      </c>
      <c r="G86" s="19"/>
      <c r="H86" s="22">
        <v>638.40340000000003</v>
      </c>
      <c r="I86" s="23">
        <v>1158.8433</v>
      </c>
      <c r="J86" s="23">
        <v>-520.43989999999997</v>
      </c>
      <c r="K86" s="24">
        <v>95510.278299999991</v>
      </c>
      <c r="L86" s="19"/>
      <c r="M86" s="22">
        <v>0</v>
      </c>
      <c r="N86" s="23">
        <v>0</v>
      </c>
      <c r="O86" s="23">
        <v>0</v>
      </c>
      <c r="P86" s="24">
        <v>379.25600000000009</v>
      </c>
      <c r="Q86" s="19"/>
      <c r="R86" s="22">
        <v>92.100999999999999</v>
      </c>
      <c r="S86" s="23">
        <v>43.868299999999998</v>
      </c>
      <c r="T86" s="23">
        <v>48.232700000000001</v>
      </c>
      <c r="U86" s="24">
        <v>2781.0300999999999</v>
      </c>
    </row>
    <row r="87" spans="2:21" ht="11.25" customHeight="1" x14ac:dyDescent="0.15">
      <c r="B87" s="21" t="s">
        <v>13</v>
      </c>
      <c r="C87" s="22">
        <v>16123.903999999999</v>
      </c>
      <c r="D87" s="23">
        <v>17611.469000000001</v>
      </c>
      <c r="E87" s="23">
        <v>-1487.5650000000023</v>
      </c>
      <c r="F87" s="24">
        <v>966112.99269999994</v>
      </c>
      <c r="G87" s="19"/>
      <c r="H87" s="22">
        <v>2745.4641999999999</v>
      </c>
      <c r="I87" s="23">
        <v>2529.4054000000001</v>
      </c>
      <c r="J87" s="23">
        <v>216.05879999999979</v>
      </c>
      <c r="K87" s="24">
        <v>100686.8637</v>
      </c>
      <c r="L87" s="19"/>
      <c r="M87" s="22">
        <v>0</v>
      </c>
      <c r="N87" s="23">
        <v>0</v>
      </c>
      <c r="O87" s="23">
        <v>0</v>
      </c>
      <c r="P87" s="24">
        <v>379.2636</v>
      </c>
      <c r="Q87" s="19"/>
      <c r="R87" s="22">
        <v>41.872999999999998</v>
      </c>
      <c r="S87" s="23">
        <v>112.69300000000001</v>
      </c>
      <c r="T87" s="23">
        <v>-70.820000000000022</v>
      </c>
      <c r="U87" s="24">
        <v>2763.1298000000002</v>
      </c>
    </row>
    <row r="88" spans="2:21" ht="11.25" customHeight="1" x14ac:dyDescent="0.15">
      <c r="B88" s="21" t="s">
        <v>14</v>
      </c>
      <c r="C88" s="22">
        <v>14788.7047</v>
      </c>
      <c r="D88" s="23">
        <v>13372.321100000001</v>
      </c>
      <c r="E88" s="23">
        <v>1416.3835999999992</v>
      </c>
      <c r="F88" s="24">
        <v>972465.27740000014</v>
      </c>
      <c r="G88" s="19"/>
      <c r="H88" s="22">
        <v>1374.3498</v>
      </c>
      <c r="I88" s="23">
        <v>1481.0643</v>
      </c>
      <c r="J88" s="23">
        <v>-106.71450000000004</v>
      </c>
      <c r="K88" s="24">
        <v>101184.2421</v>
      </c>
      <c r="L88" s="19"/>
      <c r="M88" s="22">
        <v>0</v>
      </c>
      <c r="N88" s="23">
        <v>0</v>
      </c>
      <c r="O88" s="23">
        <v>0</v>
      </c>
      <c r="P88" s="24">
        <v>388.16549999999995</v>
      </c>
      <c r="Q88" s="19"/>
      <c r="R88" s="22">
        <v>229.7328</v>
      </c>
      <c r="S88" s="23">
        <v>108.77470000000001</v>
      </c>
      <c r="T88" s="23">
        <v>120.95809999999999</v>
      </c>
      <c r="U88" s="24">
        <v>3123.9933000000001</v>
      </c>
    </row>
    <row r="89" spans="2:21" ht="11.25" customHeight="1" x14ac:dyDescent="0.15">
      <c r="B89" s="21" t="s">
        <v>15</v>
      </c>
      <c r="C89" s="22">
        <v>17075.724099999999</v>
      </c>
      <c r="D89" s="23">
        <v>14697.359999999999</v>
      </c>
      <c r="E89" s="23">
        <v>2378.3641000000007</v>
      </c>
      <c r="F89" s="24">
        <v>1008735.2662000001</v>
      </c>
      <c r="G89" s="19"/>
      <c r="H89" s="22">
        <v>851.44110000000001</v>
      </c>
      <c r="I89" s="23">
        <v>1081.7733000000001</v>
      </c>
      <c r="J89" s="23">
        <v>-230.33220000000006</v>
      </c>
      <c r="K89" s="24">
        <v>105428.87739999998</v>
      </c>
      <c r="L89" s="19"/>
      <c r="M89" s="22">
        <v>0</v>
      </c>
      <c r="N89" s="23">
        <v>0</v>
      </c>
      <c r="O89" s="23">
        <v>0</v>
      </c>
      <c r="P89" s="24">
        <v>388.15859999999998</v>
      </c>
      <c r="Q89" s="19"/>
      <c r="R89" s="22">
        <v>396.15780000000001</v>
      </c>
      <c r="S89" s="23">
        <v>96.899699999999996</v>
      </c>
      <c r="T89" s="23">
        <v>299.25810000000001</v>
      </c>
      <c r="U89" s="24">
        <v>3442.2124999999996</v>
      </c>
    </row>
    <row r="90" spans="2:21" ht="11.25" customHeight="1" x14ac:dyDescent="0.15">
      <c r="B90" s="21" t="s">
        <v>16</v>
      </c>
      <c r="C90" s="22">
        <v>13670.473</v>
      </c>
      <c r="D90" s="23">
        <v>12242.8429</v>
      </c>
      <c r="E90" s="23">
        <v>1427.6301000000003</v>
      </c>
      <c r="F90" s="24">
        <v>995428.43079999997</v>
      </c>
      <c r="G90" s="19"/>
      <c r="H90" s="22">
        <v>666.84920000000011</v>
      </c>
      <c r="I90" s="23">
        <v>1690.8507</v>
      </c>
      <c r="J90" s="23">
        <v>-1024.0014999999999</v>
      </c>
      <c r="K90" s="24">
        <v>103502.28820000001</v>
      </c>
      <c r="L90" s="19"/>
      <c r="M90" s="22">
        <v>0</v>
      </c>
      <c r="N90" s="23">
        <v>0</v>
      </c>
      <c r="O90" s="23">
        <v>0</v>
      </c>
      <c r="P90" s="24">
        <v>388.15660000000003</v>
      </c>
      <c r="Q90" s="19"/>
      <c r="R90" s="22">
        <v>68.925699999999992</v>
      </c>
      <c r="S90" s="23">
        <v>192.1454</v>
      </c>
      <c r="T90" s="23">
        <v>-123.2197</v>
      </c>
      <c r="U90" s="24">
        <v>3386.9645</v>
      </c>
    </row>
    <row r="91" spans="2:21" ht="11.25" customHeight="1" x14ac:dyDescent="0.15">
      <c r="B91" s="21" t="s">
        <v>17</v>
      </c>
      <c r="C91" s="22">
        <v>14370.506100000001</v>
      </c>
      <c r="D91" s="23">
        <v>9211.7935999999991</v>
      </c>
      <c r="E91" s="23">
        <v>5158.7125000000015</v>
      </c>
      <c r="F91" s="24">
        <v>1035094.3162</v>
      </c>
      <c r="G91" s="19"/>
      <c r="H91" s="22">
        <v>525.59050000000002</v>
      </c>
      <c r="I91" s="23">
        <v>1104.8733000000002</v>
      </c>
      <c r="J91" s="23">
        <v>-579.28280000000018</v>
      </c>
      <c r="K91" s="24">
        <v>105725.55789999999</v>
      </c>
      <c r="L91" s="19"/>
      <c r="M91" s="22">
        <v>0</v>
      </c>
      <c r="N91" s="23">
        <v>0</v>
      </c>
      <c r="O91" s="23">
        <v>0</v>
      </c>
      <c r="P91" s="24">
        <v>429.67669999999998</v>
      </c>
      <c r="Q91" s="19"/>
      <c r="R91" s="22">
        <v>181.91489999999999</v>
      </c>
      <c r="S91" s="23">
        <v>82.364400000000003</v>
      </c>
      <c r="T91" s="23">
        <v>99.550499999999985</v>
      </c>
      <c r="U91" s="24">
        <v>3567.3451999999997</v>
      </c>
    </row>
    <row r="92" spans="2:21" ht="11.25" customHeight="1" x14ac:dyDescent="0.15">
      <c r="B92" s="21" t="s">
        <v>18</v>
      </c>
      <c r="C92" s="22">
        <v>11619.2045</v>
      </c>
      <c r="D92" s="23">
        <v>13399.481100000001</v>
      </c>
      <c r="E92" s="23">
        <v>-1780.2766000000011</v>
      </c>
      <c r="F92" s="24">
        <v>1031898.7337999999</v>
      </c>
      <c r="G92" s="19"/>
      <c r="H92" s="22">
        <v>459.23759999999999</v>
      </c>
      <c r="I92" s="23">
        <v>972.02449999999999</v>
      </c>
      <c r="J92" s="23">
        <v>-512.78690000000006</v>
      </c>
      <c r="K92" s="24">
        <v>104085.9035</v>
      </c>
      <c r="L92" s="19"/>
      <c r="M92" s="22">
        <v>0</v>
      </c>
      <c r="N92" s="23">
        <v>0</v>
      </c>
      <c r="O92" s="23">
        <v>0</v>
      </c>
      <c r="P92" s="24">
        <v>429.68100000000004</v>
      </c>
      <c r="Q92" s="19"/>
      <c r="R92" s="22">
        <v>59.937800000000003</v>
      </c>
      <c r="S92" s="23">
        <v>166.42929999999998</v>
      </c>
      <c r="T92" s="23">
        <v>-106.49149999999997</v>
      </c>
      <c r="U92" s="24">
        <v>3246.2775999999999</v>
      </c>
    </row>
    <row r="93" spans="2:21" ht="11.25" customHeight="1" x14ac:dyDescent="0.15">
      <c r="B93" s="21" t="s">
        <v>19</v>
      </c>
      <c r="C93" s="22">
        <v>13422.7376</v>
      </c>
      <c r="D93" s="23">
        <v>12398.693600000001</v>
      </c>
      <c r="E93" s="23">
        <v>1024.0439999999999</v>
      </c>
      <c r="F93" s="24">
        <v>1046157.9248</v>
      </c>
      <c r="G93" s="19"/>
      <c r="H93" s="22">
        <v>567.88110000000006</v>
      </c>
      <c r="I93" s="23">
        <v>875.35440000000006</v>
      </c>
      <c r="J93" s="23">
        <v>-307.47329999999999</v>
      </c>
      <c r="K93" s="24">
        <v>103558.9613</v>
      </c>
      <c r="L93" s="19"/>
      <c r="M93" s="22">
        <v>0</v>
      </c>
      <c r="N93" s="23">
        <v>0</v>
      </c>
      <c r="O93" s="23">
        <v>0</v>
      </c>
      <c r="P93" s="24">
        <v>429.43499999999995</v>
      </c>
      <c r="Q93" s="19"/>
      <c r="R93" s="22">
        <v>20.4131</v>
      </c>
      <c r="S93" s="23">
        <v>137.1694</v>
      </c>
      <c r="T93" s="23">
        <v>-116.7563</v>
      </c>
      <c r="U93" s="24">
        <v>3095.4853000000003</v>
      </c>
    </row>
    <row r="94" spans="2:21" ht="11.25" customHeight="1" x14ac:dyDescent="0.15">
      <c r="B94" s="21" t="s">
        <v>20</v>
      </c>
      <c r="C94" s="22">
        <v>25438.985499999999</v>
      </c>
      <c r="D94" s="23">
        <v>23247.326399999998</v>
      </c>
      <c r="E94" s="23">
        <v>2191.6591000000008</v>
      </c>
      <c r="F94" s="24">
        <v>1010361.5342</v>
      </c>
      <c r="G94" s="19"/>
      <c r="H94" s="22">
        <v>553.16189999999995</v>
      </c>
      <c r="I94" s="23">
        <v>1454.7017000000001</v>
      </c>
      <c r="J94" s="23">
        <v>-901.53980000000013</v>
      </c>
      <c r="K94" s="24">
        <v>100900.32180000001</v>
      </c>
      <c r="L94" s="19"/>
      <c r="M94" s="22">
        <v>0</v>
      </c>
      <c r="N94" s="23">
        <v>0</v>
      </c>
      <c r="O94" s="23">
        <v>0</v>
      </c>
      <c r="P94" s="24">
        <v>422.68739999999991</v>
      </c>
      <c r="Q94" s="19"/>
      <c r="R94" s="22">
        <v>16.459</v>
      </c>
      <c r="S94" s="23">
        <v>218.5753</v>
      </c>
      <c r="T94" s="23">
        <v>-202.1163</v>
      </c>
      <c r="U94" s="24">
        <v>2814.2901000000002</v>
      </c>
    </row>
    <row r="95" spans="2:21" ht="11.25" customHeight="1" x14ac:dyDescent="0.15">
      <c r="B95" s="21" t="s">
        <v>21</v>
      </c>
      <c r="C95" s="22">
        <v>17483.774099999999</v>
      </c>
      <c r="D95" s="23">
        <v>20492.280000000002</v>
      </c>
      <c r="E95" s="23">
        <v>-3008.5059000000037</v>
      </c>
      <c r="F95" s="24">
        <v>991627.14740000013</v>
      </c>
      <c r="G95" s="19"/>
      <c r="H95" s="22">
        <v>448.46289999999999</v>
      </c>
      <c r="I95" s="23">
        <v>1361.576</v>
      </c>
      <c r="J95" s="23">
        <v>-913.11310000000003</v>
      </c>
      <c r="K95" s="24">
        <v>100338.08240000001</v>
      </c>
      <c r="L95" s="19"/>
      <c r="M95" s="22">
        <v>0</v>
      </c>
      <c r="N95" s="23">
        <v>0</v>
      </c>
      <c r="O95" s="23">
        <v>0</v>
      </c>
      <c r="P95" s="24">
        <v>424.99559999999985</v>
      </c>
      <c r="Q95" s="19"/>
      <c r="R95" s="22">
        <v>25.326600000000003</v>
      </c>
      <c r="S95" s="23">
        <v>108.3125</v>
      </c>
      <c r="T95" s="23">
        <v>-82.985900000000001</v>
      </c>
      <c r="U95" s="24">
        <v>2833.4864000000002</v>
      </c>
    </row>
    <row r="96" spans="2:21" ht="11.25" customHeight="1" x14ac:dyDescent="0.15">
      <c r="B96" s="21" t="s">
        <v>22</v>
      </c>
      <c r="C96" s="22">
        <v>16418.482899999999</v>
      </c>
      <c r="D96" s="23">
        <v>17170.6034</v>
      </c>
      <c r="E96" s="23">
        <v>-752.1205000000009</v>
      </c>
      <c r="F96" s="24">
        <v>982649.80410000007</v>
      </c>
      <c r="G96" s="19"/>
      <c r="H96" s="22">
        <v>437.62220000000002</v>
      </c>
      <c r="I96" s="23">
        <v>2338.9296999999997</v>
      </c>
      <c r="J96" s="23">
        <v>-1901.3074999999997</v>
      </c>
      <c r="K96" s="24">
        <v>94941.393400000001</v>
      </c>
      <c r="L96" s="19"/>
      <c r="M96" s="22">
        <v>0</v>
      </c>
      <c r="N96" s="23">
        <v>0</v>
      </c>
      <c r="O96" s="23">
        <v>0</v>
      </c>
      <c r="P96" s="24">
        <v>514.00409999999999</v>
      </c>
      <c r="Q96" s="19"/>
      <c r="R96" s="22">
        <v>35.045499999999997</v>
      </c>
      <c r="S96" s="23">
        <v>60.869699999999995</v>
      </c>
      <c r="T96" s="23">
        <v>-25.824199999999998</v>
      </c>
      <c r="U96" s="24">
        <v>2877.1228000000001</v>
      </c>
    </row>
    <row r="97" spans="2:21" ht="11.25" customHeight="1" x14ac:dyDescent="0.15">
      <c r="B97" s="10" t="s">
        <v>23</v>
      </c>
      <c r="C97" s="25">
        <f>SUM(C85:C96)</f>
        <v>199989.95110000001</v>
      </c>
      <c r="D97" s="26">
        <f>SUM(D85:D96)</f>
        <v>185522.48490000001</v>
      </c>
      <c r="E97" s="26">
        <f>SUM(E85:E96)</f>
        <v>14467.466199999992</v>
      </c>
      <c r="F97" s="27"/>
      <c r="G97" s="28"/>
      <c r="H97" s="25">
        <f>SUM(H85:H96)</f>
        <v>9967.5137000000013</v>
      </c>
      <c r="I97" s="26">
        <f>SUM(I85:I96)</f>
        <v>18042.3626</v>
      </c>
      <c r="J97" s="26">
        <f>SUM(J85:J96)</f>
        <v>-8074.8489</v>
      </c>
      <c r="K97" s="27"/>
      <c r="L97" s="28"/>
      <c r="M97" s="25">
        <f>SUM(M85:M96)</f>
        <v>0</v>
      </c>
      <c r="N97" s="26">
        <f>SUM(N85:N96)</f>
        <v>0</v>
      </c>
      <c r="O97" s="26">
        <f>SUM(O85:O96)</f>
        <v>0</v>
      </c>
      <c r="P97" s="27"/>
      <c r="Q97" s="28"/>
      <c r="R97" s="25">
        <f>SUM(R85:R96)</f>
        <v>1205.9882</v>
      </c>
      <c r="S97" s="26">
        <f>SUM(S85:S96)</f>
        <v>1431.5440000000001</v>
      </c>
      <c r="T97" s="26">
        <f>SUM(T85:T96)</f>
        <v>-225.55579999999995</v>
      </c>
      <c r="U97" s="27"/>
    </row>
    <row r="98" spans="2:21" ht="11.25" customHeight="1" x14ac:dyDescent="0.15">
      <c r="B98" s="29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P98" s="7"/>
      <c r="Q98" s="31"/>
    </row>
    <row r="99" spans="2:21" ht="11.25" customHeight="1" x14ac:dyDescent="0.2">
      <c r="B99" s="6" t="s">
        <v>60</v>
      </c>
      <c r="H99" s="6" t="s">
        <v>29</v>
      </c>
      <c r="I99" s="32"/>
      <c r="J99" s="32"/>
      <c r="K99" s="32"/>
      <c r="L99" s="32"/>
      <c r="M99" s="32"/>
      <c r="N99" s="32"/>
      <c r="O99" s="32"/>
      <c r="P99" s="32"/>
      <c r="Q99" s="32"/>
      <c r="R99" s="6" t="s">
        <v>30</v>
      </c>
      <c r="S99" s="32"/>
    </row>
    <row r="100" spans="2:21" ht="5.25" customHeight="1" x14ac:dyDescent="0.15">
      <c r="H100" s="32"/>
      <c r="I100" s="32"/>
      <c r="J100" s="32"/>
      <c r="K100" s="32"/>
      <c r="L100" s="32"/>
      <c r="M100" s="32"/>
      <c r="N100" s="34"/>
      <c r="O100" s="35"/>
      <c r="P100" s="34"/>
      <c r="Q100" s="34"/>
      <c r="R100" s="32"/>
      <c r="S100" s="32"/>
    </row>
    <row r="101" spans="2:21" ht="11.25" customHeight="1" x14ac:dyDescent="0.2">
      <c r="B101" s="8" t="s">
        <v>2</v>
      </c>
      <c r="C101" s="73" t="s">
        <v>6</v>
      </c>
      <c r="D101" s="74" t="s">
        <v>25</v>
      </c>
      <c r="E101" s="74"/>
      <c r="F101" s="75"/>
      <c r="G101" s="9"/>
      <c r="H101" s="73" t="s">
        <v>32</v>
      </c>
      <c r="I101" s="74" t="s">
        <v>25</v>
      </c>
      <c r="J101" s="74"/>
      <c r="K101" s="75"/>
      <c r="L101" s="9"/>
      <c r="M101" s="73" t="s">
        <v>33</v>
      </c>
      <c r="N101" s="74" t="s">
        <v>25</v>
      </c>
      <c r="O101" s="74"/>
      <c r="P101" s="75"/>
      <c r="Q101" s="9"/>
      <c r="R101" s="73" t="s">
        <v>34</v>
      </c>
      <c r="S101" s="74" t="s">
        <v>25</v>
      </c>
      <c r="T101" s="74"/>
      <c r="U101" s="75"/>
    </row>
    <row r="102" spans="2:21" ht="11.25" customHeight="1" x14ac:dyDescent="0.15">
      <c r="B102" s="10"/>
      <c r="C102" s="11" t="s">
        <v>7</v>
      </c>
      <c r="D102" s="12" t="s">
        <v>8</v>
      </c>
      <c r="E102" s="12" t="s">
        <v>9</v>
      </c>
      <c r="F102" s="13" t="s">
        <v>10</v>
      </c>
      <c r="G102" s="14"/>
      <c r="H102" s="11" t="s">
        <v>7</v>
      </c>
      <c r="I102" s="12" t="s">
        <v>8</v>
      </c>
      <c r="J102" s="12" t="s">
        <v>9</v>
      </c>
      <c r="K102" s="13" t="s">
        <v>10</v>
      </c>
      <c r="L102" s="14"/>
      <c r="M102" s="11" t="s">
        <v>7</v>
      </c>
      <c r="N102" s="12" t="s">
        <v>8</v>
      </c>
      <c r="O102" s="12" t="s">
        <v>9</v>
      </c>
      <c r="P102" s="13" t="s">
        <v>10</v>
      </c>
      <c r="Q102" s="14"/>
      <c r="R102" s="11" t="s">
        <v>7</v>
      </c>
      <c r="S102" s="12" t="s">
        <v>8</v>
      </c>
      <c r="T102" s="12" t="s">
        <v>9</v>
      </c>
      <c r="U102" s="13" t="s">
        <v>10</v>
      </c>
    </row>
    <row r="103" spans="2:21" ht="11.25" customHeight="1" x14ac:dyDescent="0.15">
      <c r="B103" s="15" t="s">
        <v>11</v>
      </c>
      <c r="C103" s="16">
        <v>1782.0158000000001</v>
      </c>
      <c r="D103" s="17">
        <v>2346.3989000000001</v>
      </c>
      <c r="E103" s="23">
        <v>-564.38310000000001</v>
      </c>
      <c r="F103" s="18">
        <v>101313.10229999998</v>
      </c>
      <c r="G103" s="19"/>
      <c r="H103" s="16">
        <v>25885.1093</v>
      </c>
      <c r="I103" s="17">
        <v>14754.876700000001</v>
      </c>
      <c r="J103" s="23">
        <v>11130.232599999999</v>
      </c>
      <c r="K103" s="18">
        <v>1106653.1343000003</v>
      </c>
      <c r="L103" s="19"/>
      <c r="M103" s="16">
        <v>1113.1489000000001</v>
      </c>
      <c r="N103" s="17">
        <v>2288.1172000000001</v>
      </c>
      <c r="O103" s="23">
        <v>-1174.9683</v>
      </c>
      <c r="P103" s="18">
        <v>282113.97169999999</v>
      </c>
      <c r="Q103" s="19"/>
      <c r="R103" s="16">
        <v>6705.0586000000003</v>
      </c>
      <c r="S103" s="17">
        <v>4730.0113999999994</v>
      </c>
      <c r="T103" s="23">
        <v>1975.0472000000009</v>
      </c>
      <c r="U103" s="18">
        <v>218151.88910000003</v>
      </c>
    </row>
    <row r="104" spans="2:21" ht="11.25" customHeight="1" x14ac:dyDescent="0.15">
      <c r="B104" s="21" t="s">
        <v>12</v>
      </c>
      <c r="C104" s="22">
        <v>2029.0077000000001</v>
      </c>
      <c r="D104" s="23">
        <v>1746.1487999999999</v>
      </c>
      <c r="E104" s="23">
        <v>282.85890000000018</v>
      </c>
      <c r="F104" s="24">
        <v>102722.90110000002</v>
      </c>
      <c r="G104" s="19"/>
      <c r="H104" s="22">
        <v>27369.883900000001</v>
      </c>
      <c r="I104" s="23">
        <v>22495.9656</v>
      </c>
      <c r="J104" s="23">
        <v>4873.9183000000012</v>
      </c>
      <c r="K104" s="24">
        <v>1145766.4871999999</v>
      </c>
      <c r="L104" s="19"/>
      <c r="M104" s="22">
        <v>1213.748</v>
      </c>
      <c r="N104" s="23">
        <v>1887.1619999999998</v>
      </c>
      <c r="O104" s="23">
        <v>-673.41399999999976</v>
      </c>
      <c r="P104" s="24">
        <v>294446.30240000004</v>
      </c>
      <c r="Q104" s="19"/>
      <c r="R104" s="22">
        <v>6698.3676999999998</v>
      </c>
      <c r="S104" s="23">
        <v>4314.4737999999998</v>
      </c>
      <c r="T104" s="23">
        <v>2383.8939</v>
      </c>
      <c r="U104" s="24">
        <v>230071.28120000003</v>
      </c>
    </row>
    <row r="105" spans="2:21" ht="11.25" customHeight="1" x14ac:dyDescent="0.15">
      <c r="B105" s="21" t="s">
        <v>13</v>
      </c>
      <c r="C105" s="22">
        <v>2495.2008000000001</v>
      </c>
      <c r="D105" s="23">
        <v>2832.5550000000003</v>
      </c>
      <c r="E105" s="23">
        <v>-337.35420000000022</v>
      </c>
      <c r="F105" s="24">
        <v>108821.45000000001</v>
      </c>
      <c r="G105" s="19"/>
      <c r="H105" s="22">
        <v>30384.909700000004</v>
      </c>
      <c r="I105" s="23">
        <v>17125.174499999997</v>
      </c>
      <c r="J105" s="23">
        <v>13259.735200000006</v>
      </c>
      <c r="K105" s="24">
        <v>1229322.4709000001</v>
      </c>
      <c r="L105" s="19"/>
      <c r="M105" s="22">
        <v>11224.429</v>
      </c>
      <c r="N105" s="23">
        <v>11916.795599999999</v>
      </c>
      <c r="O105" s="23">
        <v>-692.36659999999938</v>
      </c>
      <c r="P105" s="24">
        <v>312884.88870000001</v>
      </c>
      <c r="Q105" s="19"/>
      <c r="R105" s="22">
        <v>6706.6494000000002</v>
      </c>
      <c r="S105" s="23">
        <v>5342.3694999999998</v>
      </c>
      <c r="T105" s="23">
        <v>1364.2799000000005</v>
      </c>
      <c r="U105" s="24">
        <v>246481.13870000001</v>
      </c>
    </row>
    <row r="106" spans="2:21" ht="11.25" customHeight="1" x14ac:dyDescent="0.15">
      <c r="B106" s="21" t="s">
        <v>14</v>
      </c>
      <c r="C106" s="22">
        <v>2537.5471000000002</v>
      </c>
      <c r="D106" s="23">
        <v>2857.8098</v>
      </c>
      <c r="E106" s="23">
        <v>-320.26269999999977</v>
      </c>
      <c r="F106" s="24">
        <v>109147.45490000001</v>
      </c>
      <c r="G106" s="19"/>
      <c r="H106" s="22">
        <v>34217.334199999998</v>
      </c>
      <c r="I106" s="23">
        <v>23328.383599999997</v>
      </c>
      <c r="J106" s="23">
        <v>10888.9506</v>
      </c>
      <c r="K106" s="24">
        <v>1234280.8866000003</v>
      </c>
      <c r="L106" s="19"/>
      <c r="M106" s="22">
        <v>1606.2832999999998</v>
      </c>
      <c r="N106" s="23">
        <v>3707.9859999999999</v>
      </c>
      <c r="O106" s="23">
        <v>-2101.7026999999998</v>
      </c>
      <c r="P106" s="24">
        <v>311641.61750000005</v>
      </c>
      <c r="Q106" s="19"/>
      <c r="R106" s="22">
        <v>7621.8454999999994</v>
      </c>
      <c r="S106" s="23">
        <v>6657.1009000000004</v>
      </c>
      <c r="T106" s="23">
        <v>964.74459999999908</v>
      </c>
      <c r="U106" s="24">
        <v>244608.78</v>
      </c>
    </row>
    <row r="107" spans="2:21" ht="11.25" customHeight="1" x14ac:dyDescent="0.15">
      <c r="B107" s="21" t="s">
        <v>15</v>
      </c>
      <c r="C107" s="22">
        <v>3107.1356000000001</v>
      </c>
      <c r="D107" s="23">
        <v>2570.8213000000001</v>
      </c>
      <c r="E107" s="23">
        <v>536.3143</v>
      </c>
      <c r="F107" s="24">
        <v>110424.48969999999</v>
      </c>
      <c r="G107" s="19"/>
      <c r="H107" s="22">
        <v>41874.768300000003</v>
      </c>
      <c r="I107" s="23">
        <v>15881.7433</v>
      </c>
      <c r="J107" s="23">
        <v>25993.025000000001</v>
      </c>
      <c r="K107" s="24">
        <v>1237136.4321999997</v>
      </c>
      <c r="L107" s="19"/>
      <c r="M107" s="22">
        <v>1343.5596</v>
      </c>
      <c r="N107" s="23">
        <v>2126.5533</v>
      </c>
      <c r="O107" s="23">
        <v>-782.99369999999999</v>
      </c>
      <c r="P107" s="24">
        <v>311560.71530000004</v>
      </c>
      <c r="Q107" s="19"/>
      <c r="R107" s="22">
        <v>6329.2606000000005</v>
      </c>
      <c r="S107" s="23">
        <v>8817.4737000000005</v>
      </c>
      <c r="T107" s="23">
        <v>-2488.2130999999999</v>
      </c>
      <c r="U107" s="24">
        <v>241362.57720000003</v>
      </c>
    </row>
    <row r="108" spans="2:21" ht="11.25" customHeight="1" x14ac:dyDescent="0.15">
      <c r="B108" s="21" t="s">
        <v>16</v>
      </c>
      <c r="C108" s="22">
        <v>5161.5550000000003</v>
      </c>
      <c r="D108" s="23">
        <v>1964.0871000000006</v>
      </c>
      <c r="E108" s="23">
        <v>3197.4678999999996</v>
      </c>
      <c r="F108" s="24">
        <v>108756.4656</v>
      </c>
      <c r="G108" s="19"/>
      <c r="H108" s="22">
        <v>30599.361400000002</v>
      </c>
      <c r="I108" s="23">
        <v>13381.8172</v>
      </c>
      <c r="J108" s="23">
        <v>17217.544200000004</v>
      </c>
      <c r="K108" s="24">
        <v>1291040.4079</v>
      </c>
      <c r="L108" s="19"/>
      <c r="M108" s="22">
        <v>1079.4781</v>
      </c>
      <c r="N108" s="23">
        <v>1961.7053999999998</v>
      </c>
      <c r="O108" s="23">
        <v>-882.22729999999979</v>
      </c>
      <c r="P108" s="24">
        <v>318871.42540000001</v>
      </c>
      <c r="Q108" s="19"/>
      <c r="R108" s="22">
        <v>4926.1317999999992</v>
      </c>
      <c r="S108" s="23">
        <v>6655.7699999999995</v>
      </c>
      <c r="T108" s="23">
        <v>-1729.6382000000003</v>
      </c>
      <c r="U108" s="24">
        <v>251189.2886</v>
      </c>
    </row>
    <row r="109" spans="2:21" ht="11.25" customHeight="1" x14ac:dyDescent="0.15">
      <c r="B109" s="21" t="s">
        <v>17</v>
      </c>
      <c r="C109" s="22">
        <v>1446.9629999999997</v>
      </c>
      <c r="D109" s="23">
        <v>1190.0835999999999</v>
      </c>
      <c r="E109" s="23">
        <v>256.87939999999981</v>
      </c>
      <c r="F109" s="24">
        <v>113979.7884</v>
      </c>
      <c r="G109" s="19"/>
      <c r="H109" s="22">
        <v>20834.058000000001</v>
      </c>
      <c r="I109" s="23">
        <v>11331.2796</v>
      </c>
      <c r="J109" s="23">
        <v>9502.7784000000011</v>
      </c>
      <c r="K109" s="24">
        <v>1331387.4426000002</v>
      </c>
      <c r="L109" s="19"/>
      <c r="M109" s="22">
        <v>1239.8932</v>
      </c>
      <c r="N109" s="23">
        <v>1993.6602</v>
      </c>
      <c r="O109" s="23">
        <v>-753.76700000000005</v>
      </c>
      <c r="P109" s="24">
        <v>322683.52399999998</v>
      </c>
      <c r="Q109" s="19"/>
      <c r="R109" s="22">
        <v>4626.6477999999997</v>
      </c>
      <c r="S109" s="23">
        <v>2901.2219999999998</v>
      </c>
      <c r="T109" s="23">
        <v>1725.4258</v>
      </c>
      <c r="U109" s="24">
        <v>257543.17920000001</v>
      </c>
    </row>
    <row r="110" spans="2:21" ht="11.25" customHeight="1" x14ac:dyDescent="0.15">
      <c r="B110" s="21" t="s">
        <v>18</v>
      </c>
      <c r="C110" s="22">
        <v>1591.2789</v>
      </c>
      <c r="D110" s="23">
        <v>1925.1236999999999</v>
      </c>
      <c r="E110" s="23">
        <v>-333.84479999999985</v>
      </c>
      <c r="F110" s="24">
        <v>111608.03410000002</v>
      </c>
      <c r="G110" s="19"/>
      <c r="H110" s="22">
        <v>21359.670099999999</v>
      </c>
      <c r="I110" s="23">
        <v>15988.642900000001</v>
      </c>
      <c r="J110" s="23">
        <v>5371.0271999999986</v>
      </c>
      <c r="K110" s="24">
        <v>1307617.3000999999</v>
      </c>
      <c r="L110" s="19"/>
      <c r="M110" s="22">
        <v>1045.5011</v>
      </c>
      <c r="N110" s="23">
        <v>2159.0755999999997</v>
      </c>
      <c r="O110" s="23">
        <v>-1113.5744999999997</v>
      </c>
      <c r="P110" s="24">
        <v>316504.77370000002</v>
      </c>
      <c r="Q110" s="19"/>
      <c r="R110" s="22">
        <v>5008.2096000000001</v>
      </c>
      <c r="S110" s="23">
        <v>4337.2880999999998</v>
      </c>
      <c r="T110" s="23">
        <v>670.92150000000038</v>
      </c>
      <c r="U110" s="24">
        <v>252380.6243</v>
      </c>
    </row>
    <row r="111" spans="2:21" ht="11.25" customHeight="1" x14ac:dyDescent="0.15">
      <c r="B111" s="21" t="s">
        <v>19</v>
      </c>
      <c r="C111" s="22">
        <v>1778.7002</v>
      </c>
      <c r="D111" s="23">
        <v>1869.8856000000001</v>
      </c>
      <c r="E111" s="23">
        <v>-91.185400000000072</v>
      </c>
      <c r="F111" s="24">
        <v>111001.58409999999</v>
      </c>
      <c r="G111" s="19"/>
      <c r="H111" s="22">
        <v>23961.667100000002</v>
      </c>
      <c r="I111" s="23">
        <v>15756.9557</v>
      </c>
      <c r="J111" s="23">
        <v>8204.711400000002</v>
      </c>
      <c r="K111" s="24">
        <v>1319275.6338000002</v>
      </c>
      <c r="L111" s="19"/>
      <c r="M111" s="22">
        <v>1133.1615000000002</v>
      </c>
      <c r="N111" s="23">
        <v>1999.8474999999999</v>
      </c>
      <c r="O111" s="23">
        <v>-866.68599999999969</v>
      </c>
      <c r="P111" s="24">
        <v>314025.33770000003</v>
      </c>
      <c r="Q111" s="19"/>
      <c r="R111" s="22">
        <v>5923.0226000000002</v>
      </c>
      <c r="S111" s="23">
        <v>6083.5860000000002</v>
      </c>
      <c r="T111" s="23">
        <v>-160.5634</v>
      </c>
      <c r="U111" s="24">
        <v>253208.6605</v>
      </c>
    </row>
    <row r="112" spans="2:21" ht="11.25" customHeight="1" x14ac:dyDescent="0.15">
      <c r="B112" s="21" t="s">
        <v>20</v>
      </c>
      <c r="C112" s="22">
        <v>1704.8741</v>
      </c>
      <c r="D112" s="23">
        <v>2255.1511</v>
      </c>
      <c r="E112" s="23">
        <v>-550.27700000000004</v>
      </c>
      <c r="F112" s="24">
        <v>109993.38880000002</v>
      </c>
      <c r="G112" s="19"/>
      <c r="H112" s="22">
        <v>29126.1371</v>
      </c>
      <c r="I112" s="23">
        <v>17778.3586</v>
      </c>
      <c r="J112" s="23">
        <v>11347.7785</v>
      </c>
      <c r="K112" s="24">
        <v>1377733.8027999999</v>
      </c>
      <c r="L112" s="19"/>
      <c r="M112" s="22">
        <v>1336.9249</v>
      </c>
      <c r="N112" s="23">
        <v>2166.5635000000002</v>
      </c>
      <c r="O112" s="23">
        <v>-829.63860000000022</v>
      </c>
      <c r="P112" s="24">
        <v>315853.91899999999</v>
      </c>
      <c r="Q112" s="19"/>
      <c r="R112" s="22">
        <v>5659.6992</v>
      </c>
      <c r="S112" s="23">
        <v>5401.4177</v>
      </c>
      <c r="T112" s="23">
        <v>258.28150000000005</v>
      </c>
      <c r="U112" s="24">
        <v>267818.54830000002</v>
      </c>
    </row>
    <row r="113" spans="2:21" ht="11.25" customHeight="1" x14ac:dyDescent="0.15">
      <c r="B113" s="21" t="s">
        <v>21</v>
      </c>
      <c r="C113" s="22">
        <v>2293.0079999999998</v>
      </c>
      <c r="D113" s="23">
        <v>6704.5797999999995</v>
      </c>
      <c r="E113" s="23">
        <v>-4411.5717999999997</v>
      </c>
      <c r="F113" s="24">
        <v>107723.90299999999</v>
      </c>
      <c r="G113" s="19"/>
      <c r="H113" s="22">
        <v>39491.409500000002</v>
      </c>
      <c r="I113" s="23">
        <v>29512.881100000002</v>
      </c>
      <c r="J113" s="23">
        <v>9978.5283999999992</v>
      </c>
      <c r="K113" s="24">
        <v>1445286.7696999998</v>
      </c>
      <c r="L113" s="19"/>
      <c r="M113" s="22">
        <v>1450.7924999999998</v>
      </c>
      <c r="N113" s="23">
        <v>2050.1659</v>
      </c>
      <c r="O113" s="23">
        <v>-599.37340000000017</v>
      </c>
      <c r="P113" s="24">
        <v>324196.12349999999</v>
      </c>
      <c r="Q113" s="19"/>
      <c r="R113" s="22">
        <v>13136.1479</v>
      </c>
      <c r="S113" s="23">
        <v>7985.4870999999994</v>
      </c>
      <c r="T113" s="23">
        <v>5150.6608000000006</v>
      </c>
      <c r="U113" s="24">
        <v>294986.45909999998</v>
      </c>
    </row>
    <row r="114" spans="2:21" ht="11.25" customHeight="1" x14ac:dyDescent="0.15">
      <c r="B114" s="21" t="s">
        <v>22</v>
      </c>
      <c r="C114" s="22">
        <v>1481.5291999999999</v>
      </c>
      <c r="D114" s="23">
        <v>2035.8790000000001</v>
      </c>
      <c r="E114" s="23">
        <v>-554.34980000000019</v>
      </c>
      <c r="F114" s="24">
        <v>102008.4785</v>
      </c>
      <c r="G114" s="19"/>
      <c r="H114" s="22">
        <v>31613.562900000001</v>
      </c>
      <c r="I114" s="23">
        <v>25329.276399999999</v>
      </c>
      <c r="J114" s="23">
        <v>6284.286500000002</v>
      </c>
      <c r="K114" s="24">
        <v>1428142.0989999999</v>
      </c>
      <c r="L114" s="19"/>
      <c r="M114" s="22">
        <v>1046.9578000000001</v>
      </c>
      <c r="N114" s="23">
        <v>1894.3604</v>
      </c>
      <c r="O114" s="23">
        <v>-847.40259999999989</v>
      </c>
      <c r="P114" s="24">
        <v>319416.3003</v>
      </c>
      <c r="Q114" s="19"/>
      <c r="R114" s="22">
        <v>8490.1098000000002</v>
      </c>
      <c r="S114" s="23">
        <v>5323.4663</v>
      </c>
      <c r="T114" s="23">
        <v>3166.6435000000001</v>
      </c>
      <c r="U114" s="24">
        <v>284195.4192</v>
      </c>
    </row>
    <row r="115" spans="2:21" ht="11.25" customHeight="1" x14ac:dyDescent="0.15">
      <c r="B115" s="10" t="s">
        <v>23</v>
      </c>
      <c r="C115" s="25">
        <f>SUM(C103:C114)</f>
        <v>27408.815400000003</v>
      </c>
      <c r="D115" s="26">
        <f>SUM(D103:D114)</f>
        <v>30298.523700000002</v>
      </c>
      <c r="E115" s="26">
        <f>SUM(E103:E114)</f>
        <v>-2889.7083000000002</v>
      </c>
      <c r="F115" s="27"/>
      <c r="G115" s="28"/>
      <c r="H115" s="25">
        <f>SUM(H103:H114)</f>
        <v>356717.87150000001</v>
      </c>
      <c r="I115" s="26">
        <f>SUM(I103:I114)</f>
        <v>222665.35519999999</v>
      </c>
      <c r="J115" s="26">
        <f>SUM(J103:J114)</f>
        <v>134052.51630000002</v>
      </c>
      <c r="K115" s="27"/>
      <c r="L115" s="28"/>
      <c r="M115" s="25">
        <f>SUM(M103:M114)</f>
        <v>24833.877899999999</v>
      </c>
      <c r="N115" s="26">
        <f>SUM(N103:N114)</f>
        <v>36151.99259999999</v>
      </c>
      <c r="O115" s="26">
        <f>SUM(O103:O114)</f>
        <v>-11318.114699999998</v>
      </c>
      <c r="P115" s="27"/>
      <c r="Q115" s="28"/>
      <c r="R115" s="25">
        <f>SUM(R103:R114)</f>
        <v>81831.150500000003</v>
      </c>
      <c r="S115" s="26">
        <f>SUM(S103:S114)</f>
        <v>68549.666499999992</v>
      </c>
      <c r="T115" s="26">
        <f>SUM(T103:T114)</f>
        <v>13281.484000000002</v>
      </c>
      <c r="U115" s="27"/>
    </row>
    <row r="116" spans="2:21" ht="11.25" customHeight="1" x14ac:dyDescent="0.15"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</row>
    <row r="117" spans="2:21" ht="11.25" customHeight="1" x14ac:dyDescent="0.2">
      <c r="B117" s="6" t="s">
        <v>24</v>
      </c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P117" s="3"/>
      <c r="Q117" s="2"/>
      <c r="T117" s="7"/>
      <c r="U117" s="31"/>
    </row>
    <row r="118" spans="2:21" ht="5.25" customHeight="1" x14ac:dyDescent="0.15">
      <c r="B118" s="29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P118" s="3"/>
      <c r="Q118" s="2"/>
      <c r="R118" s="30"/>
      <c r="T118" s="7"/>
      <c r="U118" s="41"/>
    </row>
    <row r="119" spans="2:21" ht="11.25" customHeight="1" x14ac:dyDescent="0.2">
      <c r="B119" s="8" t="s">
        <v>2</v>
      </c>
      <c r="C119" s="73" t="s">
        <v>59</v>
      </c>
      <c r="D119" s="74" t="s">
        <v>25</v>
      </c>
      <c r="E119" s="74"/>
      <c r="F119" s="75"/>
      <c r="G119" s="9"/>
      <c r="H119" s="73" t="s">
        <v>26</v>
      </c>
      <c r="I119" s="74" t="s">
        <v>25</v>
      </c>
      <c r="J119" s="74"/>
      <c r="K119" s="75"/>
      <c r="L119" s="9"/>
      <c r="M119" s="73" t="s">
        <v>27</v>
      </c>
      <c r="N119" s="74" t="s">
        <v>25</v>
      </c>
      <c r="O119" s="74"/>
      <c r="P119" s="75"/>
      <c r="Q119" s="9"/>
      <c r="R119" s="73" t="s">
        <v>28</v>
      </c>
      <c r="S119" s="74" t="s">
        <v>25</v>
      </c>
      <c r="T119" s="74"/>
      <c r="U119" s="75"/>
    </row>
    <row r="120" spans="2:21" ht="11.25" customHeight="1" x14ac:dyDescent="0.15">
      <c r="B120" s="10"/>
      <c r="C120" s="11" t="s">
        <v>7</v>
      </c>
      <c r="D120" s="12" t="s">
        <v>8</v>
      </c>
      <c r="E120" s="12" t="s">
        <v>9</v>
      </c>
      <c r="F120" s="13" t="s">
        <v>10</v>
      </c>
      <c r="G120" s="14"/>
      <c r="H120" s="11" t="s">
        <v>7</v>
      </c>
      <c r="I120" s="12" t="s">
        <v>8</v>
      </c>
      <c r="J120" s="12" t="s">
        <v>9</v>
      </c>
      <c r="K120" s="13" t="s">
        <v>10</v>
      </c>
      <c r="L120" s="14"/>
      <c r="M120" s="11" t="s">
        <v>7</v>
      </c>
      <c r="N120" s="12" t="s">
        <v>8</v>
      </c>
      <c r="O120" s="12" t="s">
        <v>9</v>
      </c>
      <c r="P120" s="13" t="s">
        <v>10</v>
      </c>
      <c r="Q120" s="14"/>
      <c r="R120" s="11" t="s">
        <v>7</v>
      </c>
      <c r="S120" s="12" t="s">
        <v>8</v>
      </c>
      <c r="T120" s="12" t="s">
        <v>9</v>
      </c>
      <c r="U120" s="13" t="s">
        <v>10</v>
      </c>
    </row>
    <row r="121" spans="2:21" ht="11.25" customHeight="1" x14ac:dyDescent="0.15">
      <c r="B121" s="15" t="s">
        <v>11</v>
      </c>
      <c r="C121" s="16">
        <v>241.39709999999997</v>
      </c>
      <c r="D121" s="17">
        <v>112.8272</v>
      </c>
      <c r="E121" s="23">
        <v>128.56989999999996</v>
      </c>
      <c r="F121" s="18">
        <v>6232.7265000000007</v>
      </c>
      <c r="G121" s="19"/>
      <c r="H121" s="16">
        <v>72.720399999999998</v>
      </c>
      <c r="I121" s="17">
        <v>160.85849999999999</v>
      </c>
      <c r="J121" s="23">
        <v>-88.138099999999994</v>
      </c>
      <c r="K121" s="18">
        <v>2286.6022000000007</v>
      </c>
      <c r="L121" s="19"/>
      <c r="M121" s="16">
        <v>531.52210000000002</v>
      </c>
      <c r="N121" s="17">
        <v>541.9905</v>
      </c>
      <c r="O121" s="23">
        <v>-10.468399999999974</v>
      </c>
      <c r="P121" s="18">
        <v>16511.894899999999</v>
      </c>
      <c r="Q121" s="19"/>
      <c r="R121" s="16">
        <v>222.64580000000001</v>
      </c>
      <c r="S121" s="17">
        <v>786.90909999999997</v>
      </c>
      <c r="T121" s="23">
        <v>-564.26329999999996</v>
      </c>
      <c r="U121" s="18">
        <v>31690.876000000004</v>
      </c>
    </row>
    <row r="122" spans="2:21" ht="11.25" customHeight="1" x14ac:dyDescent="0.15">
      <c r="B122" s="21" t="s">
        <v>12</v>
      </c>
      <c r="C122" s="22">
        <v>401.44899999999996</v>
      </c>
      <c r="D122" s="23">
        <v>258.81060000000002</v>
      </c>
      <c r="E122" s="23">
        <v>142.63839999999993</v>
      </c>
      <c r="F122" s="24">
        <v>6434.6682999999994</v>
      </c>
      <c r="G122" s="19"/>
      <c r="H122" s="22">
        <v>69.853799999999993</v>
      </c>
      <c r="I122" s="23">
        <v>152.07559999999998</v>
      </c>
      <c r="J122" s="23">
        <v>-82.221799999999988</v>
      </c>
      <c r="K122" s="24">
        <v>2377.2139999999999</v>
      </c>
      <c r="L122" s="19"/>
      <c r="M122" s="22">
        <v>599.97680000000003</v>
      </c>
      <c r="N122" s="23">
        <v>530.45139999999992</v>
      </c>
      <c r="O122" s="23">
        <v>69.525400000000104</v>
      </c>
      <c r="P122" s="24">
        <v>17074.847399999999</v>
      </c>
      <c r="Q122" s="19"/>
      <c r="R122" s="22">
        <v>364.42449999999997</v>
      </c>
      <c r="S122" s="23">
        <v>997.45659999999998</v>
      </c>
      <c r="T122" s="23">
        <v>-633.03210000000001</v>
      </c>
      <c r="U122" s="24">
        <v>32608.767799999994</v>
      </c>
    </row>
    <row r="123" spans="2:21" ht="11.25" customHeight="1" x14ac:dyDescent="0.15">
      <c r="B123" s="21" t="s">
        <v>13</v>
      </c>
      <c r="C123" s="22">
        <v>168.97390000000001</v>
      </c>
      <c r="D123" s="23">
        <v>169.95140000000004</v>
      </c>
      <c r="E123" s="23">
        <v>-0.97750000000002046</v>
      </c>
      <c r="F123" s="24">
        <v>6622.1770000000006</v>
      </c>
      <c r="G123" s="19"/>
      <c r="H123" s="22">
        <v>86.828499999999991</v>
      </c>
      <c r="I123" s="23">
        <v>171.6377</v>
      </c>
      <c r="J123" s="23">
        <v>-84.809200000000004</v>
      </c>
      <c r="K123" s="24">
        <v>2522.6477999999997</v>
      </c>
      <c r="L123" s="19"/>
      <c r="M123" s="22">
        <v>1346.3883000000001</v>
      </c>
      <c r="N123" s="23">
        <v>512.4665</v>
      </c>
      <c r="O123" s="23">
        <v>833.92180000000008</v>
      </c>
      <c r="P123" s="24">
        <v>18861.649300000001</v>
      </c>
      <c r="Q123" s="19"/>
      <c r="R123" s="22">
        <v>424.67680000000001</v>
      </c>
      <c r="S123" s="23">
        <v>956.00649999999996</v>
      </c>
      <c r="T123" s="23">
        <v>-531.3297</v>
      </c>
      <c r="U123" s="24">
        <v>34117.1014</v>
      </c>
    </row>
    <row r="124" spans="2:21" ht="11.25" customHeight="1" x14ac:dyDescent="0.15">
      <c r="B124" s="21" t="s">
        <v>14</v>
      </c>
      <c r="C124" s="22">
        <v>313.68329999999997</v>
      </c>
      <c r="D124" s="23">
        <v>105.3339</v>
      </c>
      <c r="E124" s="23">
        <v>208.34939999999997</v>
      </c>
      <c r="F124" s="24">
        <v>7142.3984999999993</v>
      </c>
      <c r="G124" s="19"/>
      <c r="H124" s="22">
        <v>105.74879999999997</v>
      </c>
      <c r="I124" s="23">
        <v>147.8322</v>
      </c>
      <c r="J124" s="23">
        <v>-42.083400000000026</v>
      </c>
      <c r="K124" s="24">
        <v>2621.8513999999991</v>
      </c>
      <c r="L124" s="19"/>
      <c r="M124" s="22">
        <v>818.03330000000005</v>
      </c>
      <c r="N124" s="23">
        <v>299.22710000000001</v>
      </c>
      <c r="O124" s="23">
        <v>518.80619999999999</v>
      </c>
      <c r="P124" s="24">
        <v>18806.122100000001</v>
      </c>
      <c r="Q124" s="19"/>
      <c r="R124" s="22">
        <v>398.75380000000001</v>
      </c>
      <c r="S124" s="23">
        <v>672.17380000000003</v>
      </c>
      <c r="T124" s="23">
        <v>-273.42</v>
      </c>
      <c r="U124" s="24">
        <v>35053.854899999998</v>
      </c>
    </row>
    <row r="125" spans="2:21" ht="11.25" customHeight="1" x14ac:dyDescent="0.15">
      <c r="B125" s="21" t="s">
        <v>15</v>
      </c>
      <c r="C125" s="22">
        <v>227.01509999999996</v>
      </c>
      <c r="D125" s="23">
        <v>128.96809999999999</v>
      </c>
      <c r="E125" s="23">
        <v>98.046999999999969</v>
      </c>
      <c r="F125" s="24">
        <v>7095.7210000000005</v>
      </c>
      <c r="G125" s="19"/>
      <c r="H125" s="22">
        <v>170.387</v>
      </c>
      <c r="I125" s="23">
        <v>335.76879999999994</v>
      </c>
      <c r="J125" s="23">
        <v>-165.38179999999994</v>
      </c>
      <c r="K125" s="24">
        <v>2603.2154999999993</v>
      </c>
      <c r="L125" s="19"/>
      <c r="M125" s="22">
        <v>601.58519999999999</v>
      </c>
      <c r="N125" s="23">
        <v>1656.6659</v>
      </c>
      <c r="O125" s="23">
        <v>-1055.0807</v>
      </c>
      <c r="P125" s="24">
        <v>17277.274100000002</v>
      </c>
      <c r="Q125" s="19"/>
      <c r="R125" s="22">
        <v>362.63</v>
      </c>
      <c r="S125" s="23">
        <v>611.33189999999991</v>
      </c>
      <c r="T125" s="23">
        <v>-248.70189999999991</v>
      </c>
      <c r="U125" s="24">
        <v>34012.367399999996</v>
      </c>
    </row>
    <row r="126" spans="2:21" ht="11.25" customHeight="1" x14ac:dyDescent="0.15">
      <c r="B126" s="21" t="s">
        <v>16</v>
      </c>
      <c r="C126" s="22">
        <v>254.67860000000002</v>
      </c>
      <c r="D126" s="23">
        <v>100.6858</v>
      </c>
      <c r="E126" s="23">
        <v>153.99280000000002</v>
      </c>
      <c r="F126" s="24">
        <v>7795.4350999999997</v>
      </c>
      <c r="G126" s="19"/>
      <c r="H126" s="22">
        <v>27.223700000000001</v>
      </c>
      <c r="I126" s="23">
        <v>224.399</v>
      </c>
      <c r="J126" s="23">
        <v>-197.17529999999999</v>
      </c>
      <c r="K126" s="24">
        <v>2552.6769000000004</v>
      </c>
      <c r="L126" s="19"/>
      <c r="M126" s="22">
        <v>791.21030000000007</v>
      </c>
      <c r="N126" s="23">
        <v>601.827</v>
      </c>
      <c r="O126" s="23">
        <v>189.38330000000008</v>
      </c>
      <c r="P126" s="24">
        <v>17424.039299999997</v>
      </c>
      <c r="Q126" s="19"/>
      <c r="R126" s="22">
        <v>198.91680000000002</v>
      </c>
      <c r="S126" s="23">
        <v>662.45230000000004</v>
      </c>
      <c r="T126" s="23">
        <v>-463.53550000000001</v>
      </c>
      <c r="U126" s="24">
        <v>35192.530299999999</v>
      </c>
    </row>
    <row r="127" spans="2:21" ht="11.25" customHeight="1" x14ac:dyDescent="0.15">
      <c r="B127" s="21" t="s">
        <v>17</v>
      </c>
      <c r="C127" s="22">
        <v>269.57839999999999</v>
      </c>
      <c r="D127" s="23">
        <v>89.994199999999992</v>
      </c>
      <c r="E127" s="23">
        <v>179.58420000000001</v>
      </c>
      <c r="F127" s="24">
        <v>8763.5590000000011</v>
      </c>
      <c r="G127" s="19"/>
      <c r="H127" s="22">
        <v>29.837599999999998</v>
      </c>
      <c r="I127" s="23">
        <v>146.1712</v>
      </c>
      <c r="J127" s="23">
        <v>-116.3336</v>
      </c>
      <c r="K127" s="24">
        <v>2468.9841999999999</v>
      </c>
      <c r="L127" s="19"/>
      <c r="M127" s="22">
        <v>304.7953</v>
      </c>
      <c r="N127" s="23">
        <v>337.90639999999996</v>
      </c>
      <c r="O127" s="23">
        <v>-33.111099999999965</v>
      </c>
      <c r="P127" s="24">
        <v>18602.305700000001</v>
      </c>
      <c r="Q127" s="19"/>
      <c r="R127" s="22">
        <v>256.1046</v>
      </c>
      <c r="S127" s="23">
        <v>397.66550000000001</v>
      </c>
      <c r="T127" s="23">
        <v>-141.5609</v>
      </c>
      <c r="U127" s="24">
        <v>34613.982100000001</v>
      </c>
    </row>
    <row r="128" spans="2:21" ht="11.25" customHeight="1" x14ac:dyDescent="0.15">
      <c r="B128" s="21" t="s">
        <v>18</v>
      </c>
      <c r="C128" s="22">
        <v>150.94990000000001</v>
      </c>
      <c r="D128" s="23">
        <v>176.74620000000002</v>
      </c>
      <c r="E128" s="23">
        <v>-25.796300000000002</v>
      </c>
      <c r="F128" s="24">
        <v>8338.9753999999994</v>
      </c>
      <c r="G128" s="19"/>
      <c r="H128" s="22">
        <v>45.783500000000004</v>
      </c>
      <c r="I128" s="23">
        <v>94.432299999999998</v>
      </c>
      <c r="J128" s="23">
        <v>-48.648799999999994</v>
      </c>
      <c r="K128" s="24">
        <v>2349.4312</v>
      </c>
      <c r="L128" s="19"/>
      <c r="M128" s="22">
        <v>504.85719999999998</v>
      </c>
      <c r="N128" s="23">
        <v>387.43709999999999</v>
      </c>
      <c r="O128" s="23">
        <v>117.42009999999999</v>
      </c>
      <c r="P128" s="24">
        <v>18081.515000000003</v>
      </c>
      <c r="Q128" s="19"/>
      <c r="R128" s="22">
        <v>275.5779</v>
      </c>
      <c r="S128" s="23">
        <v>650.89229999999998</v>
      </c>
      <c r="T128" s="23">
        <v>-375.31439999999998</v>
      </c>
      <c r="U128" s="24">
        <v>33166.01</v>
      </c>
    </row>
    <row r="129" spans="2:21" ht="11.25" customHeight="1" x14ac:dyDescent="0.15">
      <c r="B129" s="21" t="s">
        <v>19</v>
      </c>
      <c r="C129" s="22">
        <v>293.89780000000002</v>
      </c>
      <c r="D129" s="23">
        <v>223.11649999999997</v>
      </c>
      <c r="E129" s="23">
        <v>70.781300000000044</v>
      </c>
      <c r="F129" s="24">
        <v>8563.5280000000002</v>
      </c>
      <c r="G129" s="19"/>
      <c r="H129" s="22">
        <v>75.835900000000009</v>
      </c>
      <c r="I129" s="23">
        <v>93.877299999999991</v>
      </c>
      <c r="J129" s="23">
        <v>-18.041399999999982</v>
      </c>
      <c r="K129" s="24">
        <v>2578.848</v>
      </c>
      <c r="L129" s="19"/>
      <c r="M129" s="22">
        <v>398.81469999999996</v>
      </c>
      <c r="N129" s="23">
        <v>581.36320000000001</v>
      </c>
      <c r="O129" s="23">
        <v>-182.54850000000005</v>
      </c>
      <c r="P129" s="24">
        <v>17700.939999999999</v>
      </c>
      <c r="Q129" s="19"/>
      <c r="R129" s="22">
        <v>238.90360000000001</v>
      </c>
      <c r="S129" s="23">
        <v>762.21859999999992</v>
      </c>
      <c r="T129" s="23">
        <v>-523.31499999999994</v>
      </c>
      <c r="U129" s="24">
        <v>34723.668700000002</v>
      </c>
    </row>
    <row r="130" spans="2:21" ht="11.25" customHeight="1" x14ac:dyDescent="0.15">
      <c r="B130" s="21" t="s">
        <v>20</v>
      </c>
      <c r="C130" s="22">
        <v>237.56970000000001</v>
      </c>
      <c r="D130" s="23">
        <v>285.43949999999995</v>
      </c>
      <c r="E130" s="23">
        <v>-47.869799999999941</v>
      </c>
      <c r="F130" s="24">
        <v>8481.6892000000007</v>
      </c>
      <c r="G130" s="19"/>
      <c r="H130" s="22">
        <v>270.82870000000003</v>
      </c>
      <c r="I130" s="23">
        <v>867.78499999999997</v>
      </c>
      <c r="J130" s="23">
        <v>-596.95629999999994</v>
      </c>
      <c r="K130" s="24">
        <v>2133.0122999999999</v>
      </c>
      <c r="L130" s="19"/>
      <c r="M130" s="22">
        <v>507.6918</v>
      </c>
      <c r="N130" s="23">
        <v>468.23869999999999</v>
      </c>
      <c r="O130" s="23">
        <v>39.453100000000006</v>
      </c>
      <c r="P130" s="24">
        <v>18415.534</v>
      </c>
      <c r="Q130" s="19"/>
      <c r="R130" s="22">
        <v>646.78649999999993</v>
      </c>
      <c r="S130" s="23">
        <v>778.94590000000005</v>
      </c>
      <c r="T130" s="23">
        <v>-132.15940000000012</v>
      </c>
      <c r="U130" s="24">
        <v>35036.840899999996</v>
      </c>
    </row>
    <row r="131" spans="2:21" ht="11.25" customHeight="1" x14ac:dyDescent="0.15">
      <c r="B131" s="21" t="s">
        <v>21</v>
      </c>
      <c r="C131" s="22">
        <v>154.38040000000001</v>
      </c>
      <c r="D131" s="23">
        <v>220.8956</v>
      </c>
      <c r="E131" s="23">
        <v>-66.515199999999993</v>
      </c>
      <c r="F131" s="24">
        <v>8648.8834000000006</v>
      </c>
      <c r="G131" s="19"/>
      <c r="H131" s="22">
        <v>51.016600000000004</v>
      </c>
      <c r="I131" s="23">
        <v>282.77390000000003</v>
      </c>
      <c r="J131" s="23">
        <v>-231.75730000000001</v>
      </c>
      <c r="K131" s="24">
        <v>2038.6466</v>
      </c>
      <c r="L131" s="19"/>
      <c r="M131" s="22">
        <v>317.09219999999999</v>
      </c>
      <c r="N131" s="23">
        <v>947.45230000000004</v>
      </c>
      <c r="O131" s="23">
        <v>-630.3601000000001</v>
      </c>
      <c r="P131" s="24">
        <v>18466.040099999998</v>
      </c>
      <c r="Q131" s="19"/>
      <c r="R131" s="22">
        <v>506.33779999999996</v>
      </c>
      <c r="S131" s="23">
        <v>1135.5761</v>
      </c>
      <c r="T131" s="23">
        <v>-629.23829999999998</v>
      </c>
      <c r="U131" s="24">
        <v>34291.313500000004</v>
      </c>
    </row>
    <row r="132" spans="2:21" ht="11.25" customHeight="1" x14ac:dyDescent="0.15">
      <c r="B132" s="21" t="s">
        <v>22</v>
      </c>
      <c r="C132" s="22">
        <v>180.33750000000001</v>
      </c>
      <c r="D132" s="23">
        <v>152.95519999999999</v>
      </c>
      <c r="E132" s="23">
        <v>27.382300000000015</v>
      </c>
      <c r="F132" s="24">
        <v>8705.3734000000004</v>
      </c>
      <c r="G132" s="19"/>
      <c r="H132" s="22">
        <v>70.651899999999998</v>
      </c>
      <c r="I132" s="23">
        <v>99.524100000000004</v>
      </c>
      <c r="J132" s="23">
        <v>-28.872200000000007</v>
      </c>
      <c r="K132" s="24">
        <v>2025.0248999999999</v>
      </c>
      <c r="L132" s="19"/>
      <c r="M132" s="22">
        <v>412.37490000000003</v>
      </c>
      <c r="N132" s="23">
        <v>890.23619999999994</v>
      </c>
      <c r="O132" s="23">
        <v>-477.86129999999991</v>
      </c>
      <c r="P132" s="24">
        <v>17625.8963</v>
      </c>
      <c r="Q132" s="19"/>
      <c r="R132" s="22">
        <v>298.36680000000001</v>
      </c>
      <c r="S132" s="23">
        <v>440.4153</v>
      </c>
      <c r="T132" s="23">
        <v>-142.04849999999999</v>
      </c>
      <c r="U132" s="24">
        <v>34529.143900000003</v>
      </c>
    </row>
    <row r="133" spans="2:21" ht="11.25" customHeight="1" x14ac:dyDescent="0.15">
      <c r="B133" s="10" t="s">
        <v>23</v>
      </c>
      <c r="C133" s="25">
        <f>SUM(C121:C132)</f>
        <v>2893.9107000000004</v>
      </c>
      <c r="D133" s="26">
        <f>SUM(D121:D132)</f>
        <v>2025.7242000000001</v>
      </c>
      <c r="E133" s="26">
        <f>SUM(E121:E132)</f>
        <v>868.18650000000002</v>
      </c>
      <c r="F133" s="27"/>
      <c r="G133" s="28"/>
      <c r="H133" s="25">
        <f>SUM(H121:H132)</f>
        <v>1076.7164</v>
      </c>
      <c r="I133" s="26">
        <f>SUM(I121:I132)</f>
        <v>2777.1356000000001</v>
      </c>
      <c r="J133" s="26">
        <f>SUM(J121:J132)</f>
        <v>-1700.4191999999998</v>
      </c>
      <c r="K133" s="27"/>
      <c r="L133" s="28"/>
      <c r="M133" s="25">
        <f>SUM(M121:M132)</f>
        <v>7134.3420999999998</v>
      </c>
      <c r="N133" s="26">
        <f>SUM(N121:N132)</f>
        <v>7755.2622999999994</v>
      </c>
      <c r="O133" s="26">
        <f>SUM(O121:O132)</f>
        <v>-620.92019999999957</v>
      </c>
      <c r="P133" s="27"/>
      <c r="Q133" s="28"/>
      <c r="R133" s="25">
        <f>SUM(R121:R132)</f>
        <v>4194.1248999999998</v>
      </c>
      <c r="S133" s="26">
        <f>SUM(S121:S132)</f>
        <v>8852.0438999999988</v>
      </c>
      <c r="T133" s="26">
        <f>SUM(T121:T132)</f>
        <v>-4657.9189999999999</v>
      </c>
      <c r="U133" s="27"/>
    </row>
    <row r="134" spans="2:21" ht="11.25" customHeight="1" x14ac:dyDescent="0.15">
      <c r="B134" s="3"/>
      <c r="C134" s="3"/>
      <c r="D134" s="3"/>
      <c r="E134" s="3"/>
      <c r="F134" s="3"/>
      <c r="H134" s="3"/>
      <c r="I134" s="3"/>
      <c r="J134" s="3"/>
      <c r="K134" s="3"/>
      <c r="M134" s="3"/>
      <c r="N134" s="3"/>
      <c r="O134" s="3"/>
      <c r="P134" s="3"/>
      <c r="R134" s="3"/>
      <c r="S134" s="3"/>
      <c r="T134" s="3"/>
      <c r="U134" s="3"/>
    </row>
    <row r="135" spans="2:21" ht="11.25" customHeight="1" x14ac:dyDescent="0.2">
      <c r="B135" s="6" t="s">
        <v>31</v>
      </c>
      <c r="D135" s="4"/>
      <c r="G135" s="1"/>
      <c r="H135" s="6" t="s">
        <v>36</v>
      </c>
      <c r="I135" s="33"/>
      <c r="J135" s="1"/>
      <c r="K135" s="1"/>
      <c r="L135" s="1"/>
      <c r="M135" s="6" t="s">
        <v>37</v>
      </c>
    </row>
    <row r="136" spans="2:21" ht="5.25" customHeight="1" x14ac:dyDescent="0.15">
      <c r="B136" s="1"/>
      <c r="G136" s="1"/>
      <c r="H136" s="1"/>
      <c r="I136" s="29"/>
      <c r="J136" s="1"/>
      <c r="K136" s="1"/>
      <c r="L136" s="1"/>
    </row>
    <row r="137" spans="2:21" ht="11.25" customHeight="1" x14ac:dyDescent="0.2">
      <c r="B137" s="8" t="s">
        <v>2</v>
      </c>
      <c r="C137" s="73" t="s">
        <v>35</v>
      </c>
      <c r="D137" s="74" t="s">
        <v>25</v>
      </c>
      <c r="E137" s="74"/>
      <c r="F137" s="75"/>
      <c r="H137" s="73" t="s">
        <v>38</v>
      </c>
      <c r="I137" s="74" t="s">
        <v>25</v>
      </c>
      <c r="J137" s="74"/>
      <c r="K137" s="75"/>
      <c r="L137" s="38"/>
      <c r="M137" s="73" t="s">
        <v>39</v>
      </c>
      <c r="N137" s="74" t="s">
        <v>25</v>
      </c>
      <c r="O137" s="74"/>
      <c r="P137" s="75"/>
      <c r="Q137" s="71"/>
    </row>
    <row r="138" spans="2:21" ht="11.25" customHeight="1" x14ac:dyDescent="0.15">
      <c r="B138" s="10"/>
      <c r="C138" s="11" t="s">
        <v>7</v>
      </c>
      <c r="D138" s="12" t="s">
        <v>8</v>
      </c>
      <c r="E138" s="12" t="s">
        <v>9</v>
      </c>
      <c r="F138" s="13" t="s">
        <v>10</v>
      </c>
      <c r="H138" s="11" t="s">
        <v>7</v>
      </c>
      <c r="I138" s="12" t="s">
        <v>8</v>
      </c>
      <c r="J138" s="12" t="s">
        <v>9</v>
      </c>
      <c r="K138" s="13" t="s">
        <v>10</v>
      </c>
      <c r="L138" s="38"/>
      <c r="M138" s="11" t="s">
        <v>7</v>
      </c>
      <c r="N138" s="12" t="s">
        <v>8</v>
      </c>
      <c r="O138" s="12" t="s">
        <v>9</v>
      </c>
      <c r="P138" s="13" t="s">
        <v>10</v>
      </c>
      <c r="Q138" s="14">
        <v>40179</v>
      </c>
    </row>
    <row r="139" spans="2:21" ht="11.25" customHeight="1" x14ac:dyDescent="0.15">
      <c r="B139" s="15" t="s">
        <v>11</v>
      </c>
      <c r="C139" s="16">
        <v>2014.3283000000001</v>
      </c>
      <c r="D139" s="17">
        <v>1927.021</v>
      </c>
      <c r="E139" s="17">
        <v>87.307300000000168</v>
      </c>
      <c r="F139" s="18">
        <v>91354.08679999999</v>
      </c>
      <c r="H139" s="16">
        <v>7297.7110000000002</v>
      </c>
      <c r="I139" s="17">
        <v>6778.999600000001</v>
      </c>
      <c r="J139" s="17">
        <v>518.71139999999923</v>
      </c>
      <c r="K139" s="18">
        <v>163060.34750000003</v>
      </c>
      <c r="L139" s="38"/>
      <c r="M139" s="42">
        <f>+C85+H85+M85+R85+C103+H103+M103+R103+C121+H121+M121+R121+C139+H139</f>
        <v>68785.260899999994</v>
      </c>
      <c r="N139" s="43">
        <f>+D85+I85+N85+S85+D103+I103+N103+S103+D121+I121+N121+S121+D139+I139</f>
        <v>52508.282299999999</v>
      </c>
      <c r="O139" s="43">
        <f>+E85+J85+O85+T85+E103+J103+O103+T103+E121+J121+O121+T121+E139+J139</f>
        <v>16276.978599999999</v>
      </c>
      <c r="P139" s="44">
        <f>+F85+K85+P85+U85+F103+K103+P103+U103+F121+K121+P121+U121+F139+K139</f>
        <v>3000900.2585000009</v>
      </c>
      <c r="Q139" s="19"/>
    </row>
    <row r="140" spans="2:21" ht="11.25" customHeight="1" x14ac:dyDescent="0.15">
      <c r="B140" s="21" t="s">
        <v>12</v>
      </c>
      <c r="C140" s="22">
        <v>1616.5955999999999</v>
      </c>
      <c r="D140" s="23">
        <v>1878.4866000000002</v>
      </c>
      <c r="E140" s="23">
        <v>-261.8910000000003</v>
      </c>
      <c r="F140" s="24">
        <v>96742.261599999998</v>
      </c>
      <c r="H140" s="22">
        <v>5884.8667999999998</v>
      </c>
      <c r="I140" s="23">
        <v>4654.1073999999999</v>
      </c>
      <c r="J140" s="23">
        <v>1230.7593999999999</v>
      </c>
      <c r="K140" s="24">
        <v>168252.26569999999</v>
      </c>
      <c r="L140" s="38"/>
      <c r="M140" s="42">
        <f t="shared" ref="M140:M149" si="10">+C86+H86+M86+R86+C104+H104+M104+R104+C122+H122+M122+R122+C140+H140</f>
        <v>64373.679999999993</v>
      </c>
      <c r="N140" s="43">
        <f t="shared" ref="N140:N149" si="11">+D86+I86+N86+S86+D104+I104+N104+S104+D122+I122+N122+S122+D140+I140</f>
        <v>55812.299899999976</v>
      </c>
      <c r="O140" s="43">
        <f t="shared" ref="O140" si="12">+E86+J86+O86+T86+E104+J104+O104+T104+E122+J122+O122+T122+E140+J140</f>
        <v>8561.3800999999967</v>
      </c>
      <c r="P140" s="44">
        <f t="shared" ref="P140:P147" si="13">+F86+K86+P86+U86+F104+K104+P104+U104+F122+K122+P122+U122+F140+K140</f>
        <v>3110130.3010999993</v>
      </c>
      <c r="Q140" s="19"/>
    </row>
    <row r="141" spans="2:21" ht="11.25" customHeight="1" x14ac:dyDescent="0.15">
      <c r="B141" s="21" t="s">
        <v>13</v>
      </c>
      <c r="C141" s="22">
        <v>1576.5336</v>
      </c>
      <c r="D141" s="23">
        <v>1621.7463</v>
      </c>
      <c r="E141" s="23">
        <v>-45.212700000000041</v>
      </c>
      <c r="F141" s="24">
        <v>100059.19769999999</v>
      </c>
      <c r="H141" s="22">
        <v>6737.4141</v>
      </c>
      <c r="I141" s="23">
        <v>5564.0005000000001</v>
      </c>
      <c r="J141" s="23">
        <v>1173.4135999999999</v>
      </c>
      <c r="K141" s="24">
        <v>180826.43629999994</v>
      </c>
      <c r="L141" s="38"/>
      <c r="M141" s="42">
        <f t="shared" si="10"/>
        <v>80063.245299999995</v>
      </c>
      <c r="N141" s="43">
        <f t="shared" si="11"/>
        <v>66466.270900000003</v>
      </c>
      <c r="O141" s="43">
        <f>+E87+J87+O87+T87+E105+J105+O105+T105+E123+J123+O123+T123+E141+J141</f>
        <v>13596.974400000005</v>
      </c>
      <c r="P141" s="44">
        <f t="shared" si="13"/>
        <v>3310461.4075999996</v>
      </c>
      <c r="Q141" s="19"/>
    </row>
    <row r="142" spans="2:21" ht="11.25" customHeight="1" x14ac:dyDescent="0.15">
      <c r="B142" s="21" t="s">
        <v>14</v>
      </c>
      <c r="C142" s="22">
        <v>2322.2638999999999</v>
      </c>
      <c r="D142" s="23">
        <v>2312.8247999999999</v>
      </c>
      <c r="E142" s="23">
        <v>9.4391000000000531</v>
      </c>
      <c r="F142" s="24">
        <v>102373.2405</v>
      </c>
      <c r="H142" s="22">
        <v>5998.8732</v>
      </c>
      <c r="I142" s="23">
        <v>4165.1677</v>
      </c>
      <c r="J142" s="23">
        <v>1833.7055</v>
      </c>
      <c r="K142" s="24">
        <v>180263.8321</v>
      </c>
      <c r="L142" s="38"/>
      <c r="M142" s="42">
        <f t="shared" si="10"/>
        <v>72333.153699999995</v>
      </c>
      <c r="N142" s="43">
        <f t="shared" si="11"/>
        <v>59215.999899999981</v>
      </c>
      <c r="O142" s="43">
        <f t="shared" ref="O142" si="14">+E88+J88+O88+T88+E106+J106+O106+T106+E124+J124+O124+T124+E142+J142</f>
        <v>13117.153799999998</v>
      </c>
      <c r="P142" s="44">
        <f t="shared" si="13"/>
        <v>3323101.7168000005</v>
      </c>
      <c r="Q142" s="19"/>
    </row>
    <row r="143" spans="2:21" ht="11.25" customHeight="1" x14ac:dyDescent="0.15">
      <c r="B143" s="21" t="s">
        <v>15</v>
      </c>
      <c r="C143" s="22">
        <v>2941.5094000000004</v>
      </c>
      <c r="D143" s="23">
        <v>3108.6397000000002</v>
      </c>
      <c r="E143" s="23">
        <v>-167.13029999999981</v>
      </c>
      <c r="F143" s="24">
        <v>99693.353000000003</v>
      </c>
      <c r="H143" s="22">
        <v>4625.1091999999999</v>
      </c>
      <c r="I143" s="23">
        <v>3777.2900999999997</v>
      </c>
      <c r="J143" s="23">
        <v>847.81910000000016</v>
      </c>
      <c r="K143" s="24">
        <v>182913.7659</v>
      </c>
      <c r="L143" s="38"/>
      <c r="M143" s="42">
        <f t="shared" si="10"/>
        <v>79906.283000000025</v>
      </c>
      <c r="N143" s="43">
        <f t="shared" si="11"/>
        <v>54891.289099999995</v>
      </c>
      <c r="O143" s="43">
        <f>+E89+J89+O89+T89+E107+J107+O107+T107+E125+J125+O125+T125+E143+J143</f>
        <v>25014.993900000001</v>
      </c>
      <c r="P143" s="44">
        <f t="shared" si="13"/>
        <v>3362074.426</v>
      </c>
      <c r="Q143" s="19"/>
    </row>
    <row r="144" spans="2:21" ht="11.25" customHeight="1" x14ac:dyDescent="0.15">
      <c r="B144" s="21" t="s">
        <v>16</v>
      </c>
      <c r="C144" s="22">
        <v>1321.7992000000002</v>
      </c>
      <c r="D144" s="23">
        <v>2112.8823000000002</v>
      </c>
      <c r="E144" s="23">
        <v>-791.08310000000006</v>
      </c>
      <c r="F144" s="24">
        <v>102715.149</v>
      </c>
      <c r="H144" s="22">
        <v>6105.6453000000001</v>
      </c>
      <c r="I144" s="23">
        <v>4482.3912999999993</v>
      </c>
      <c r="J144" s="23">
        <v>1623.2540000000008</v>
      </c>
      <c r="K144" s="24">
        <v>190293.61290000001</v>
      </c>
      <c r="L144" s="38"/>
      <c r="M144" s="42">
        <f t="shared" si="10"/>
        <v>64872.248099999997</v>
      </c>
      <c r="N144" s="43">
        <f t="shared" si="11"/>
        <v>46273.85639999999</v>
      </c>
      <c r="O144" s="43">
        <f t="shared" ref="O144:O149" si="15">+E90+J90+O90+T90+E108+J108+O108+T108+E126+J126+O126+T126+E144+J144</f>
        <v>18598.391700000004</v>
      </c>
      <c r="P144" s="44">
        <f t="shared" si="13"/>
        <v>3428536.8711000006</v>
      </c>
      <c r="Q144" s="19"/>
    </row>
    <row r="145" spans="2:17" ht="11.25" customHeight="1" x14ac:dyDescent="0.15">
      <c r="B145" s="21" t="s">
        <v>17</v>
      </c>
      <c r="C145" s="22">
        <v>2659.3420999999998</v>
      </c>
      <c r="D145" s="23">
        <v>1058.1079</v>
      </c>
      <c r="E145" s="23">
        <v>1601.2341999999999</v>
      </c>
      <c r="F145" s="24">
        <v>105191.537</v>
      </c>
      <c r="H145" s="22">
        <v>5504.4785999999995</v>
      </c>
      <c r="I145" s="23">
        <v>4034.9775000000004</v>
      </c>
      <c r="J145" s="23">
        <v>1469.501099999999</v>
      </c>
      <c r="K145" s="24">
        <v>186681.51430000004</v>
      </c>
      <c r="L145" s="38"/>
      <c r="M145" s="42">
        <f t="shared" si="10"/>
        <v>52249.710099999997</v>
      </c>
      <c r="N145" s="43">
        <f t="shared" si="11"/>
        <v>33880.099399999999</v>
      </c>
      <c r="O145" s="43">
        <f t="shared" si="15"/>
        <v>18369.610700000001</v>
      </c>
      <c r="P145" s="44">
        <f t="shared" si="13"/>
        <v>3526732.7125000004</v>
      </c>
      <c r="Q145" s="19"/>
    </row>
    <row r="146" spans="2:17" ht="11.25" customHeight="1" x14ac:dyDescent="0.15">
      <c r="B146" s="21" t="s">
        <v>18</v>
      </c>
      <c r="C146" s="22">
        <v>1090.2530000000002</v>
      </c>
      <c r="D146" s="23">
        <v>1964.9101000000001</v>
      </c>
      <c r="E146" s="23">
        <v>-874.6570999999999</v>
      </c>
      <c r="F146" s="24">
        <v>101764.3316</v>
      </c>
      <c r="H146" s="22">
        <v>4040.3885999999998</v>
      </c>
      <c r="I146" s="23">
        <v>5271.8977000000004</v>
      </c>
      <c r="J146" s="23">
        <v>-1231.5091000000007</v>
      </c>
      <c r="K146" s="24">
        <v>188837.87640000001</v>
      </c>
      <c r="L146" s="38"/>
      <c r="M146" s="42">
        <f t="shared" si="10"/>
        <v>47250.849699999992</v>
      </c>
      <c r="N146" s="43">
        <f t="shared" si="11"/>
        <v>47494.380900000004</v>
      </c>
      <c r="O146" s="43">
        <f t="shared" si="15"/>
        <v>-243.5312000000024</v>
      </c>
      <c r="P146" s="44">
        <f t="shared" si="13"/>
        <v>3480309.467699999</v>
      </c>
      <c r="Q146" s="19"/>
    </row>
    <row r="147" spans="2:17" ht="11.25" customHeight="1" x14ac:dyDescent="0.15">
      <c r="B147" s="21" t="s">
        <v>19</v>
      </c>
      <c r="C147" s="22">
        <v>1336.9331</v>
      </c>
      <c r="D147" s="23">
        <v>2778.3938000000003</v>
      </c>
      <c r="E147" s="23">
        <v>-1441.4607000000003</v>
      </c>
      <c r="F147" s="24">
        <v>106721.69570000001</v>
      </c>
      <c r="H147" s="22">
        <v>3787.4067</v>
      </c>
      <c r="I147" s="23">
        <v>3833.3029999999999</v>
      </c>
      <c r="J147" s="23">
        <v>-45.896299999999883</v>
      </c>
      <c r="K147" s="24">
        <v>187375.26239999998</v>
      </c>
      <c r="L147" s="38"/>
      <c r="M147" s="42">
        <f t="shared" si="10"/>
        <v>52939.375000000007</v>
      </c>
      <c r="N147" s="43">
        <f t="shared" si="11"/>
        <v>47393.764599999995</v>
      </c>
      <c r="O147" s="43">
        <f t="shared" si="15"/>
        <v>5545.6104000000014</v>
      </c>
      <c r="P147" s="44">
        <f t="shared" si="13"/>
        <v>3508416.9653000007</v>
      </c>
      <c r="Q147" s="19"/>
    </row>
    <row r="148" spans="2:17" ht="11.25" customHeight="1" x14ac:dyDescent="0.15">
      <c r="B148" s="21" t="s">
        <v>20</v>
      </c>
      <c r="C148" s="22">
        <v>2916.9252000000001</v>
      </c>
      <c r="D148" s="23">
        <v>3934.7458999999999</v>
      </c>
      <c r="E148" s="23">
        <v>-1017.8206999999998</v>
      </c>
      <c r="F148" s="24">
        <v>106420.87669999999</v>
      </c>
      <c r="H148" s="22">
        <v>6402.6579000000002</v>
      </c>
      <c r="I148" s="23">
        <v>4890.3073999999997</v>
      </c>
      <c r="J148" s="23">
        <v>1512.3505000000005</v>
      </c>
      <c r="K148" s="24">
        <v>192122.70739999996</v>
      </c>
      <c r="L148" s="38"/>
      <c r="M148" s="42">
        <f t="shared" si="10"/>
        <v>74818.70150000001</v>
      </c>
      <c r="N148" s="43">
        <f t="shared" si="11"/>
        <v>63747.556700000008</v>
      </c>
      <c r="O148" s="43">
        <f t="shared" si="15"/>
        <v>11071.144800000002</v>
      </c>
      <c r="P148" s="44">
        <f>+F94+K94+P94+U94+F112+K112+P112+U112+F130+K130+P130+U130+F148+K148</f>
        <v>3548509.1529000001</v>
      </c>
      <c r="Q148" s="19"/>
    </row>
    <row r="149" spans="2:17" ht="11.25" customHeight="1" x14ac:dyDescent="0.15">
      <c r="B149" s="21" t="s">
        <v>21</v>
      </c>
      <c r="C149" s="22">
        <v>1635.5061000000001</v>
      </c>
      <c r="D149" s="23">
        <v>6098.4391999999998</v>
      </c>
      <c r="E149" s="23">
        <v>-4462.9331000000002</v>
      </c>
      <c r="F149" s="24">
        <v>103479.9442</v>
      </c>
      <c r="H149" s="22">
        <v>5757.0252</v>
      </c>
      <c r="I149" s="23">
        <v>5470.3982999999998</v>
      </c>
      <c r="J149" s="23">
        <v>286.62690000000021</v>
      </c>
      <c r="K149" s="24">
        <v>198552.0808</v>
      </c>
      <c r="L149" s="38"/>
      <c r="M149" s="42">
        <f t="shared" si="10"/>
        <v>82750.279799999989</v>
      </c>
      <c r="N149" s="43">
        <f t="shared" si="11"/>
        <v>82370.817800000019</v>
      </c>
      <c r="O149" s="43">
        <f t="shared" si="15"/>
        <v>379.4619999999959</v>
      </c>
      <c r="P149" s="44">
        <f t="shared" ref="P149" si="16">+F95+K95+P95+U95+F113+K113+P113+U113+F131+K131+P131+U131+F149+K149</f>
        <v>3632893.8756999997</v>
      </c>
      <c r="Q149" s="19"/>
    </row>
    <row r="150" spans="2:17" ht="11.25" customHeight="1" x14ac:dyDescent="0.15">
      <c r="B150" s="21" t="s">
        <v>22</v>
      </c>
      <c r="C150" s="22">
        <v>2025.0965999999999</v>
      </c>
      <c r="D150" s="23">
        <v>1978.3598000000002</v>
      </c>
      <c r="E150" s="23">
        <v>46.736799999999675</v>
      </c>
      <c r="F150" s="24">
        <v>102136.3122</v>
      </c>
      <c r="H150" s="22">
        <v>4816.0720999999994</v>
      </c>
      <c r="I150" s="23">
        <v>4461.8807000000006</v>
      </c>
      <c r="J150" s="23">
        <v>354.19139999999879</v>
      </c>
      <c r="K150" s="24">
        <v>196254.70300000001</v>
      </c>
      <c r="L150" s="38"/>
      <c r="M150" s="42">
        <f>+C96+H96+M96+R96+C114+H114+M114+R114+C132+H132+M132+R132+C150+H150</f>
        <v>67326.210100000011</v>
      </c>
      <c r="N150" s="43">
        <f>+D96+I96+N96+S96+D114+I114+N114+S114+D132+I132+N132+S132+D150+I150</f>
        <v>62176.756199999996</v>
      </c>
      <c r="O150" s="43">
        <f>+E96+J96+O96+T96+E114+J114+O114+T114+E132+J132+O132+T132+E150+J150</f>
        <v>5149.4539000000013</v>
      </c>
      <c r="P150" s="44">
        <f>+F96+K96+P96+U96+F114+K114+P114+U114+F132+K132+P132+U132+F150+K150</f>
        <v>3576021.0751000005</v>
      </c>
      <c r="Q150" s="19"/>
    </row>
    <row r="151" spans="2:17" ht="11.25" customHeight="1" x14ac:dyDescent="0.15">
      <c r="B151" s="10" t="s">
        <v>23</v>
      </c>
      <c r="C151" s="25">
        <f>SUM(C139:C150)</f>
        <v>23457.0861</v>
      </c>
      <c r="D151" s="26">
        <f>SUM(D139:D150)</f>
        <v>30774.557399999998</v>
      </c>
      <c r="E151" s="26">
        <f>SUM(E139:E150)</f>
        <v>-7317.4713000000002</v>
      </c>
      <c r="F151" s="27"/>
      <c r="H151" s="25">
        <f>SUM(H139:H150)</f>
        <v>66957.648700000005</v>
      </c>
      <c r="I151" s="26">
        <f>SUM(I139:I150)</f>
        <v>57384.721199999993</v>
      </c>
      <c r="J151" s="26">
        <f>SUM(J139:J150)</f>
        <v>9572.927499999998</v>
      </c>
      <c r="K151" s="27"/>
      <c r="L151" s="38"/>
      <c r="M151" s="25">
        <f>SUM(M139:M150)</f>
        <v>807668.9972000001</v>
      </c>
      <c r="N151" s="26">
        <f>SUM(N139:N150)</f>
        <v>672231.3740999999</v>
      </c>
      <c r="O151" s="26">
        <f>SUM(O139:O150)</f>
        <v>135437.62310000003</v>
      </c>
      <c r="P151" s="27"/>
      <c r="Q151" s="72"/>
    </row>
    <row r="154" spans="2:17" ht="12.75" customHeight="1" x14ac:dyDescent="0.2">
      <c r="B154" s="59" t="s">
        <v>41</v>
      </c>
      <c r="C154" s="52"/>
      <c r="D154" s="52"/>
      <c r="E154" s="52"/>
      <c r="F154" s="60" t="s">
        <v>42</v>
      </c>
      <c r="G154" s="52"/>
      <c r="H154" s="52"/>
      <c r="I154" s="52"/>
      <c r="J154" s="53"/>
    </row>
    <row r="155" spans="2:17" ht="4.5" customHeight="1" x14ac:dyDescent="0.2">
      <c r="B155" s="47"/>
      <c r="C155" s="54"/>
      <c r="D155" s="54"/>
      <c r="E155" s="54"/>
      <c r="F155" s="61"/>
      <c r="G155" s="54"/>
      <c r="H155" s="54"/>
      <c r="I155" s="54"/>
      <c r="J155" s="55"/>
    </row>
    <row r="156" spans="2:17" ht="11.25" customHeight="1" x14ac:dyDescent="0.2">
      <c r="B156" s="46" t="s">
        <v>1</v>
      </c>
      <c r="C156" s="52"/>
      <c r="D156" s="52"/>
      <c r="E156" s="52"/>
      <c r="F156" s="62"/>
      <c r="G156" s="52"/>
      <c r="H156" s="52"/>
      <c r="I156" s="52"/>
      <c r="J156" s="53"/>
    </row>
    <row r="157" spans="2:17" ht="13.5" customHeight="1" x14ac:dyDescent="0.2">
      <c r="B157" s="48" t="s">
        <v>3</v>
      </c>
      <c r="C157" s="54"/>
      <c r="D157" s="54"/>
      <c r="E157" s="54"/>
      <c r="F157" s="63" t="s">
        <v>3</v>
      </c>
      <c r="G157" s="54"/>
      <c r="H157" s="54"/>
      <c r="I157" s="54"/>
      <c r="J157" s="55"/>
    </row>
    <row r="158" spans="2:17" ht="13.5" customHeight="1" x14ac:dyDescent="0.2">
      <c r="B158" s="48" t="s">
        <v>4</v>
      </c>
      <c r="C158" s="54"/>
      <c r="D158" s="54"/>
      <c r="E158" s="54"/>
      <c r="F158" s="63" t="s">
        <v>55</v>
      </c>
      <c r="G158" s="54"/>
      <c r="H158" s="54"/>
      <c r="I158" s="54"/>
      <c r="J158" s="55"/>
    </row>
    <row r="159" spans="2:17" ht="13.5" customHeight="1" x14ac:dyDescent="0.2">
      <c r="B159" s="67" t="s">
        <v>61</v>
      </c>
      <c r="C159" s="54"/>
      <c r="D159" s="54"/>
      <c r="E159" s="54"/>
      <c r="F159" s="68" t="s">
        <v>61</v>
      </c>
      <c r="G159" s="54"/>
      <c r="H159" s="54"/>
      <c r="I159" s="54"/>
      <c r="J159" s="55"/>
    </row>
    <row r="160" spans="2:17" ht="13.5" customHeight="1" x14ac:dyDescent="0.2">
      <c r="B160" s="48" t="s">
        <v>5</v>
      </c>
      <c r="C160" s="54"/>
      <c r="D160" s="54"/>
      <c r="E160" s="54"/>
      <c r="F160" s="68" t="s">
        <v>62</v>
      </c>
      <c r="G160" s="54"/>
      <c r="H160" s="54"/>
      <c r="I160" s="54"/>
      <c r="J160" s="55"/>
    </row>
    <row r="161" spans="2:10" ht="13.5" customHeight="1" x14ac:dyDescent="0.2">
      <c r="B161" s="49" t="s">
        <v>6</v>
      </c>
      <c r="C161" s="56"/>
      <c r="D161" s="56"/>
      <c r="E161" s="56"/>
      <c r="F161" s="64" t="s">
        <v>43</v>
      </c>
      <c r="G161" s="56"/>
      <c r="H161" s="56"/>
      <c r="I161" s="56"/>
      <c r="J161" s="57"/>
    </row>
    <row r="162" spans="2:10" ht="5.25" customHeight="1" x14ac:dyDescent="0.2">
      <c r="B162" s="48"/>
      <c r="C162" s="54"/>
      <c r="D162" s="54"/>
      <c r="E162" s="54"/>
      <c r="F162" s="63"/>
      <c r="G162" s="54"/>
      <c r="H162" s="54"/>
      <c r="I162" s="54"/>
      <c r="J162" s="55"/>
    </row>
    <row r="163" spans="2:10" ht="11.25" customHeight="1" x14ac:dyDescent="0.2">
      <c r="B163" s="46" t="s">
        <v>29</v>
      </c>
      <c r="C163" s="52"/>
      <c r="D163" s="52"/>
      <c r="E163" s="52"/>
      <c r="F163" s="65"/>
      <c r="G163" s="52"/>
      <c r="H163" s="52"/>
      <c r="I163" s="52"/>
      <c r="J163" s="53"/>
    </row>
    <row r="164" spans="2:10" ht="12.75" customHeight="1" x14ac:dyDescent="0.2">
      <c r="B164" s="48" t="s">
        <v>32</v>
      </c>
      <c r="C164" s="54"/>
      <c r="D164" s="54"/>
      <c r="E164" s="54"/>
      <c r="F164" s="63" t="s">
        <v>44</v>
      </c>
      <c r="G164" s="54"/>
      <c r="H164" s="54"/>
      <c r="I164" s="54"/>
      <c r="J164" s="55"/>
    </row>
    <row r="165" spans="2:10" ht="12.75" customHeight="1" x14ac:dyDescent="0.2">
      <c r="B165" s="49" t="s">
        <v>51</v>
      </c>
      <c r="C165" s="56"/>
      <c r="D165" s="56"/>
      <c r="E165" s="56"/>
      <c r="F165" s="64" t="s">
        <v>45</v>
      </c>
      <c r="G165" s="56"/>
      <c r="H165" s="56"/>
      <c r="I165" s="56"/>
      <c r="J165" s="57"/>
    </row>
    <row r="166" spans="2:10" ht="5.25" customHeight="1" x14ac:dyDescent="0.2">
      <c r="B166" s="48"/>
      <c r="C166" s="54"/>
      <c r="D166" s="54"/>
      <c r="E166" s="54"/>
      <c r="F166" s="63"/>
      <c r="G166" s="54"/>
      <c r="H166" s="54"/>
      <c r="I166" s="54"/>
      <c r="J166" s="55"/>
    </row>
    <row r="167" spans="2:10" ht="11.25" customHeight="1" x14ac:dyDescent="0.2">
      <c r="B167" s="46" t="s">
        <v>30</v>
      </c>
      <c r="C167" s="52"/>
      <c r="D167" s="52"/>
      <c r="E167" s="52"/>
      <c r="F167" s="65"/>
      <c r="G167" s="52"/>
      <c r="H167" s="52"/>
      <c r="I167" s="52"/>
      <c r="J167" s="53"/>
    </row>
    <row r="168" spans="2:10" ht="12.75" customHeight="1" x14ac:dyDescent="0.2">
      <c r="B168" s="49" t="s">
        <v>34</v>
      </c>
      <c r="C168" s="56"/>
      <c r="D168" s="56"/>
      <c r="E168" s="56"/>
      <c r="F168" s="64" t="s">
        <v>46</v>
      </c>
      <c r="G168" s="56"/>
      <c r="H168" s="56"/>
      <c r="I168" s="56"/>
      <c r="J168" s="57"/>
    </row>
    <row r="169" spans="2:10" ht="5.25" customHeight="1" x14ac:dyDescent="0.2">
      <c r="B169" s="48"/>
      <c r="C169" s="54"/>
      <c r="D169" s="54"/>
      <c r="E169" s="54"/>
      <c r="F169" s="63"/>
      <c r="G169" s="54"/>
      <c r="H169" s="54"/>
      <c r="I169" s="54"/>
      <c r="J169" s="55"/>
    </row>
    <row r="170" spans="2:10" ht="11.25" customHeight="1" x14ac:dyDescent="0.2">
      <c r="B170" s="46" t="s">
        <v>24</v>
      </c>
      <c r="C170" s="52"/>
      <c r="D170" s="52"/>
      <c r="E170" s="52"/>
      <c r="F170" s="65"/>
      <c r="G170" s="52"/>
      <c r="H170" s="52"/>
      <c r="I170" s="52"/>
      <c r="J170" s="53"/>
    </row>
    <row r="171" spans="2:10" ht="12.75" customHeight="1" x14ac:dyDescent="0.2">
      <c r="B171" s="48" t="s">
        <v>25</v>
      </c>
      <c r="C171" s="54"/>
      <c r="D171" s="54"/>
      <c r="E171" s="54"/>
      <c r="F171" s="63" t="s">
        <v>25</v>
      </c>
      <c r="G171" s="54"/>
      <c r="H171" s="54"/>
      <c r="I171" s="54"/>
      <c r="J171" s="55"/>
    </row>
    <row r="172" spans="2:10" ht="12.75" customHeight="1" x14ac:dyDescent="0.2">
      <c r="B172" s="48" t="s">
        <v>26</v>
      </c>
      <c r="C172" s="54"/>
      <c r="D172" s="54"/>
      <c r="E172" s="54"/>
      <c r="F172" s="63" t="s">
        <v>26</v>
      </c>
      <c r="G172" s="54"/>
      <c r="H172" s="54"/>
      <c r="I172" s="54"/>
      <c r="J172" s="55"/>
    </row>
    <row r="173" spans="2:10" ht="12.75" customHeight="1" x14ac:dyDescent="0.2">
      <c r="B173" s="48" t="s">
        <v>27</v>
      </c>
      <c r="C173" s="54"/>
      <c r="D173" s="54"/>
      <c r="E173" s="54"/>
      <c r="F173" s="63" t="s">
        <v>27</v>
      </c>
      <c r="G173" s="54"/>
      <c r="H173" s="54"/>
      <c r="I173" s="54"/>
      <c r="J173" s="55"/>
    </row>
    <row r="174" spans="2:10" ht="12.75" customHeight="1" x14ac:dyDescent="0.2">
      <c r="B174" s="49" t="s">
        <v>52</v>
      </c>
      <c r="C174" s="56"/>
      <c r="D174" s="56"/>
      <c r="E174" s="56"/>
      <c r="F174" s="64" t="s">
        <v>47</v>
      </c>
      <c r="G174" s="56"/>
      <c r="H174" s="56"/>
      <c r="I174" s="56"/>
      <c r="J174" s="57"/>
    </row>
    <row r="175" spans="2:10" ht="4.5" customHeight="1" x14ac:dyDescent="0.2">
      <c r="B175" s="48"/>
      <c r="C175" s="54"/>
      <c r="D175" s="54"/>
      <c r="E175" s="54"/>
      <c r="F175" s="63"/>
      <c r="G175" s="54"/>
      <c r="H175" s="54"/>
      <c r="I175" s="54"/>
      <c r="J175" s="55"/>
    </row>
    <row r="176" spans="2:10" ht="11.25" customHeight="1" x14ac:dyDescent="0.2">
      <c r="B176" s="46" t="s">
        <v>31</v>
      </c>
      <c r="C176" s="52"/>
      <c r="D176" s="52"/>
      <c r="E176" s="52"/>
      <c r="F176" s="65"/>
      <c r="G176" s="52"/>
      <c r="H176" s="52"/>
      <c r="I176" s="52"/>
      <c r="J176" s="53"/>
    </row>
    <row r="177" spans="2:10" ht="12.75" customHeight="1" x14ac:dyDescent="0.2">
      <c r="B177" s="49" t="s">
        <v>48</v>
      </c>
      <c r="C177" s="56"/>
      <c r="D177" s="56"/>
      <c r="E177" s="56"/>
      <c r="F177" s="64" t="s">
        <v>48</v>
      </c>
      <c r="G177" s="56"/>
      <c r="H177" s="56"/>
      <c r="I177" s="56"/>
      <c r="J177" s="57"/>
    </row>
    <row r="178" spans="2:10" ht="4.5" customHeight="1" x14ac:dyDescent="0.2">
      <c r="B178" s="48"/>
      <c r="C178" s="54"/>
      <c r="D178" s="54"/>
      <c r="E178" s="54"/>
      <c r="F178" s="63"/>
      <c r="G178" s="54"/>
      <c r="H178" s="54"/>
      <c r="I178" s="54"/>
      <c r="J178" s="55"/>
    </row>
    <row r="179" spans="2:10" ht="11.25" customHeight="1" x14ac:dyDescent="0.2">
      <c r="B179" s="46" t="s">
        <v>36</v>
      </c>
      <c r="C179" s="52"/>
      <c r="D179" s="52"/>
      <c r="E179" s="52"/>
      <c r="F179" s="65"/>
      <c r="G179" s="52"/>
      <c r="H179" s="52"/>
      <c r="I179" s="52"/>
      <c r="J179" s="53"/>
    </row>
    <row r="180" spans="2:10" ht="12.75" customHeight="1" x14ac:dyDescent="0.2">
      <c r="B180" s="49" t="s">
        <v>38</v>
      </c>
      <c r="C180" s="56"/>
      <c r="D180" s="56"/>
      <c r="E180" s="56"/>
      <c r="F180" s="64" t="s">
        <v>49</v>
      </c>
      <c r="G180" s="56"/>
      <c r="H180" s="56"/>
      <c r="I180" s="56"/>
      <c r="J180" s="57"/>
    </row>
    <row r="181" spans="2:10" ht="4.5" customHeight="1" x14ac:dyDescent="0.2">
      <c r="B181" s="48"/>
      <c r="C181" s="54"/>
      <c r="D181" s="54"/>
      <c r="E181" s="54"/>
      <c r="F181" s="63"/>
      <c r="G181" s="54"/>
      <c r="H181" s="54"/>
      <c r="I181" s="54"/>
      <c r="J181" s="55"/>
    </row>
    <row r="182" spans="2:10" ht="12.75" customHeight="1" x14ac:dyDescent="0.2">
      <c r="B182" s="50" t="s">
        <v>53</v>
      </c>
      <c r="C182" s="52"/>
      <c r="D182" s="52"/>
      <c r="E182" s="52"/>
      <c r="F182" s="65" t="s">
        <v>50</v>
      </c>
      <c r="G182" s="52"/>
      <c r="H182" s="52"/>
      <c r="I182" s="52"/>
      <c r="J182" s="53"/>
    </row>
    <row r="183" spans="2:10" ht="12" customHeight="1" x14ac:dyDescent="0.15">
      <c r="B183" s="51" t="s">
        <v>54</v>
      </c>
      <c r="C183" s="52"/>
      <c r="D183" s="52"/>
      <c r="E183" s="52"/>
      <c r="F183" s="51" t="s">
        <v>56</v>
      </c>
      <c r="G183" s="52"/>
      <c r="H183" s="52"/>
      <c r="I183" s="52"/>
      <c r="J183" s="53"/>
    </row>
    <row r="184" spans="2:10" ht="11.25" customHeight="1" x14ac:dyDescent="0.15">
      <c r="B184" s="58"/>
      <c r="C184" s="56"/>
      <c r="D184" s="56"/>
      <c r="E184" s="56"/>
      <c r="F184" s="66" t="s">
        <v>57</v>
      </c>
      <c r="G184" s="56"/>
      <c r="H184" s="56"/>
      <c r="I184" s="56"/>
      <c r="J184" s="57"/>
    </row>
  </sheetData>
  <mergeCells count="31">
    <mergeCell ref="R6:U6"/>
    <mergeCell ref="M24:P24"/>
    <mergeCell ref="C6:F6"/>
    <mergeCell ref="H6:K6"/>
    <mergeCell ref="M6:P6"/>
    <mergeCell ref="C60:F60"/>
    <mergeCell ref="M60:P60"/>
    <mergeCell ref="R60:U60"/>
    <mergeCell ref="R24:U24"/>
    <mergeCell ref="C42:F42"/>
    <mergeCell ref="H60:K60"/>
    <mergeCell ref="H42:K42"/>
    <mergeCell ref="M42:P42"/>
    <mergeCell ref="R42:U42"/>
    <mergeCell ref="C24:F24"/>
    <mergeCell ref="H24:K24"/>
    <mergeCell ref="C83:F83"/>
    <mergeCell ref="H83:K83"/>
    <mergeCell ref="M83:P83"/>
    <mergeCell ref="R83:U83"/>
    <mergeCell ref="C101:F101"/>
    <mergeCell ref="H101:K101"/>
    <mergeCell ref="M101:P101"/>
    <mergeCell ref="R101:U101"/>
    <mergeCell ref="C119:F119"/>
    <mergeCell ref="H119:K119"/>
    <mergeCell ref="M119:P119"/>
    <mergeCell ref="R119:U119"/>
    <mergeCell ref="C137:F137"/>
    <mergeCell ref="H137:K137"/>
    <mergeCell ref="M137:P137"/>
  </mergeCells>
  <phoneticPr fontId="1" type="noConversion"/>
  <conditionalFormatting sqref="F69:F75 U67:U75 R41 C40:L41 V44:V56 X26:AA38 C69:D75 N23:Q23 C21:N21 Q67:S75 M74:N75 P74:P75 Q62:Q66">
    <cfRule type="cellIs" dxfId="89" priority="141" stopIfTrue="1" operator="lessThan">
      <formula>0</formula>
    </cfRule>
  </conditionalFormatting>
  <conditionalFormatting sqref="U66 R66:S66">
    <cfRule type="cellIs" dxfId="88" priority="120" stopIfTrue="1" operator="lessThan">
      <formula>0</formula>
    </cfRule>
  </conditionalFormatting>
  <conditionalFormatting sqref="U66 R66:S66">
    <cfRule type="cellIs" dxfId="87" priority="119" stopIfTrue="1" operator="lessThan">
      <formula>0</formula>
    </cfRule>
  </conditionalFormatting>
  <conditionalFormatting sqref="U66 R66:S66">
    <cfRule type="cellIs" dxfId="86" priority="118" stopIfTrue="1" operator="lessThan">
      <formula>0</formula>
    </cfRule>
  </conditionalFormatting>
  <conditionalFormatting sqref="U66 R66:S66">
    <cfRule type="cellIs" dxfId="85" priority="117" stopIfTrue="1" operator="lessThan">
      <formula>0</formula>
    </cfRule>
  </conditionalFormatting>
  <conditionalFormatting sqref="U66 R66:S66">
    <cfRule type="cellIs" dxfId="84" priority="116" stopIfTrue="1" operator="lessThan">
      <formula>0</formula>
    </cfRule>
  </conditionalFormatting>
  <conditionalFormatting sqref="U66 R66:S66">
    <cfRule type="cellIs" dxfId="83" priority="115" stopIfTrue="1" operator="lessThan">
      <formula>0</formula>
    </cfRule>
  </conditionalFormatting>
  <conditionalFormatting sqref="U62:U65 R62:S65">
    <cfRule type="cellIs" dxfId="82" priority="114" stopIfTrue="1" operator="lessThan">
      <formula>0</formula>
    </cfRule>
  </conditionalFormatting>
  <conditionalFormatting sqref="K69:K75 H69:I75">
    <cfRule type="cellIs" dxfId="81" priority="104" stopIfTrue="1" operator="lessThan">
      <formula>0</formula>
    </cfRule>
  </conditionalFormatting>
  <conditionalFormatting sqref="C13:D14 F13:I14 K13:N14 P13:S14 U13:U14">
    <cfRule type="cellIs" dxfId="80" priority="95" stopIfTrue="1" operator="lessThan">
      <formula>0</formula>
    </cfRule>
  </conditionalFormatting>
  <conditionalFormatting sqref="C12:D12 F12:I12 K12:N12 P12:S12 U12">
    <cfRule type="cellIs" dxfId="79" priority="94" stopIfTrue="1" operator="lessThan">
      <formula>0</formula>
    </cfRule>
  </conditionalFormatting>
  <conditionalFormatting sqref="K12:N12 P12:S12 C12:D12 F12:I12 U12">
    <cfRule type="cellIs" dxfId="78" priority="93" stopIfTrue="1" operator="lessThan">
      <formula>0</formula>
    </cfRule>
  </conditionalFormatting>
  <conditionalFormatting sqref="K12:N12 P12:S12 C12:D12 F12:I12 U12">
    <cfRule type="cellIs" dxfId="77" priority="92" stopIfTrue="1" operator="lessThan">
      <formula>0</formula>
    </cfRule>
  </conditionalFormatting>
  <conditionalFormatting sqref="C12:D12 F12:I12 K12:N12 P12:S12 U12">
    <cfRule type="cellIs" dxfId="76" priority="91" stopIfTrue="1" operator="lessThan">
      <formula>0</formula>
    </cfRule>
  </conditionalFormatting>
  <conditionalFormatting sqref="C12:D12 F12:I12 K12:N12 P12:S12 U12">
    <cfRule type="cellIs" dxfId="75" priority="90" stopIfTrue="1" operator="lessThan">
      <formula>0</formula>
    </cfRule>
  </conditionalFormatting>
  <conditionalFormatting sqref="C12:D12 F12:I12 K12:N12 P12:S12 U12">
    <cfRule type="cellIs" dxfId="74" priority="89" stopIfTrue="1" operator="lessThan">
      <formula>0</formula>
    </cfRule>
  </conditionalFormatting>
  <conditionalFormatting sqref="C8:D11 F8:I11 K8:N11 P8:S11 U8:U11">
    <cfRule type="cellIs" dxfId="73" priority="88" stopIfTrue="1" operator="lessThan">
      <formula>0</formula>
    </cfRule>
  </conditionalFormatting>
  <conditionalFormatting sqref="C31:D32 F31:I32 K31:N32 P31:S32 U31:U32">
    <cfRule type="cellIs" dxfId="72" priority="87" stopIfTrue="1" operator="lessThan">
      <formula>0</formula>
    </cfRule>
  </conditionalFormatting>
  <conditionalFormatting sqref="C30:D30 F30:I30 K30:N30 P30:S30 U30">
    <cfRule type="cellIs" dxfId="71" priority="86" stopIfTrue="1" operator="lessThan">
      <formula>0</formula>
    </cfRule>
  </conditionalFormatting>
  <conditionalFormatting sqref="K30:N30 P30:S30 C30:D30 F30:I30 U30">
    <cfRule type="cellIs" dxfId="70" priority="85" stopIfTrue="1" operator="lessThan">
      <formula>0</formula>
    </cfRule>
  </conditionalFormatting>
  <conditionalFormatting sqref="K30:N30 P30:S30 C30:D30 F30:I30 U30">
    <cfRule type="cellIs" dxfId="69" priority="84" stopIfTrue="1" operator="lessThan">
      <formula>0</formula>
    </cfRule>
  </conditionalFormatting>
  <conditionalFormatting sqref="C30:D30 F30:I30 K30:N30 P30:S30 U30">
    <cfRule type="cellIs" dxfId="68" priority="83" stopIfTrue="1" operator="lessThan">
      <formula>0</formula>
    </cfRule>
  </conditionalFormatting>
  <conditionalFormatting sqref="C30:D30 F30:I30 K30:N30 P30:S30 U30">
    <cfRule type="cellIs" dxfId="67" priority="82" stopIfTrue="1" operator="lessThan">
      <formula>0</formula>
    </cfRule>
  </conditionalFormatting>
  <conditionalFormatting sqref="C30:D30 F30:I30 K30:N30 P30:S30 U30">
    <cfRule type="cellIs" dxfId="66" priority="81" stopIfTrue="1" operator="lessThan">
      <formula>0</formula>
    </cfRule>
  </conditionalFormatting>
  <conditionalFormatting sqref="C26:D29 F26:I29 K26:N29 P26:S29 U26:U29">
    <cfRule type="cellIs" dxfId="65" priority="80" stopIfTrue="1" operator="lessThan">
      <formula>0</formula>
    </cfRule>
  </conditionalFormatting>
  <conditionalFormatting sqref="U49:U50 F49:I50 K49:N50 P49:S50 C49:D50">
    <cfRule type="cellIs" dxfId="64" priority="72" stopIfTrue="1" operator="lessThan">
      <formula>0</formula>
    </cfRule>
  </conditionalFormatting>
  <conditionalFormatting sqref="U48 P48:S48 C48:D48 F48:I48 K48:N48">
    <cfRule type="cellIs" dxfId="63" priority="71" stopIfTrue="1" operator="lessThan">
      <formula>0</formula>
    </cfRule>
  </conditionalFormatting>
  <conditionalFormatting sqref="U48 C48:D48 F48:I48 K48:N48 P48:S48">
    <cfRule type="cellIs" dxfId="62" priority="70" stopIfTrue="1" operator="lessThan">
      <formula>0</formula>
    </cfRule>
  </conditionalFormatting>
  <conditionalFormatting sqref="U48 C48:D48 F48:I48 K48:N48 P48:S48">
    <cfRule type="cellIs" dxfId="61" priority="69" stopIfTrue="1" operator="lessThan">
      <formula>0</formula>
    </cfRule>
  </conditionalFormatting>
  <conditionalFormatting sqref="U48 F48:I48 K48:N48 P48:S48 C48:D48">
    <cfRule type="cellIs" dxfId="60" priority="68" stopIfTrue="1" operator="lessThan">
      <formula>0</formula>
    </cfRule>
  </conditionalFormatting>
  <conditionalFormatting sqref="U48 F48:I48 K48:N48 P48:S48 C48:D48">
    <cfRule type="cellIs" dxfId="59" priority="67" stopIfTrue="1" operator="lessThan">
      <formula>0</formula>
    </cfRule>
  </conditionalFormatting>
  <conditionalFormatting sqref="U44:U47 F44:I47 C44:D47 K44:N47 P44:S47">
    <cfRule type="cellIs" dxfId="58" priority="66" stopIfTrue="1" operator="lessThan">
      <formula>0</formula>
    </cfRule>
  </conditionalFormatting>
  <conditionalFormatting sqref="F67:F68 C67:D68">
    <cfRule type="cellIs" dxfId="57" priority="65" stopIfTrue="1" operator="lessThan">
      <formula>0</formula>
    </cfRule>
  </conditionalFormatting>
  <conditionalFormatting sqref="F66 C66:D66">
    <cfRule type="cellIs" dxfId="56" priority="64" stopIfTrue="1" operator="lessThan">
      <formula>0</formula>
    </cfRule>
  </conditionalFormatting>
  <conditionalFormatting sqref="F66 C66:D66">
    <cfRule type="cellIs" dxfId="55" priority="63" stopIfTrue="1" operator="lessThan">
      <formula>0</formula>
    </cfRule>
  </conditionalFormatting>
  <conditionalFormatting sqref="F66 C66:D66">
    <cfRule type="cellIs" dxfId="54" priority="62" stopIfTrue="1" operator="lessThan">
      <formula>0</formula>
    </cfRule>
  </conditionalFormatting>
  <conditionalFormatting sqref="F66 C66:D66">
    <cfRule type="cellIs" dxfId="53" priority="61" stopIfTrue="1" operator="lessThan">
      <formula>0</formula>
    </cfRule>
  </conditionalFormatting>
  <conditionalFormatting sqref="F66 C66:D66">
    <cfRule type="cellIs" dxfId="52" priority="60" stopIfTrue="1" operator="lessThan">
      <formula>0</formula>
    </cfRule>
  </conditionalFormatting>
  <conditionalFormatting sqref="F66 C66:D66">
    <cfRule type="cellIs" dxfId="51" priority="59" stopIfTrue="1" operator="lessThan">
      <formula>0</formula>
    </cfRule>
  </conditionalFormatting>
  <conditionalFormatting sqref="F62:F65 C62:D65">
    <cfRule type="cellIs" dxfId="50" priority="58" stopIfTrue="1" operator="lessThan">
      <formula>0</formula>
    </cfRule>
  </conditionalFormatting>
  <conditionalFormatting sqref="K67:K68 H67:I68">
    <cfRule type="cellIs" dxfId="49" priority="57" stopIfTrue="1" operator="lessThan">
      <formula>0</formula>
    </cfRule>
  </conditionalFormatting>
  <conditionalFormatting sqref="K66 H66:I66">
    <cfRule type="cellIs" dxfId="48" priority="56" stopIfTrue="1" operator="lessThan">
      <formula>0</formula>
    </cfRule>
  </conditionalFormatting>
  <conditionalFormatting sqref="K66 H66:I66">
    <cfRule type="cellIs" dxfId="47" priority="55" stopIfTrue="1" operator="lessThan">
      <formula>0</formula>
    </cfRule>
  </conditionalFormatting>
  <conditionalFormatting sqref="K66 H66:I66">
    <cfRule type="cellIs" dxfId="46" priority="54" stopIfTrue="1" operator="lessThan">
      <formula>0</formula>
    </cfRule>
  </conditionalFormatting>
  <conditionalFormatting sqref="K66 H66:I66">
    <cfRule type="cellIs" dxfId="45" priority="53" stopIfTrue="1" operator="lessThan">
      <formula>0</formula>
    </cfRule>
  </conditionalFormatting>
  <conditionalFormatting sqref="K66 H66:I66">
    <cfRule type="cellIs" dxfId="44" priority="52" stopIfTrue="1" operator="lessThan">
      <formula>0</formula>
    </cfRule>
  </conditionalFormatting>
  <conditionalFormatting sqref="K66 H66:I66">
    <cfRule type="cellIs" dxfId="43" priority="51" stopIfTrue="1" operator="lessThan">
      <formula>0</formula>
    </cfRule>
  </conditionalFormatting>
  <conditionalFormatting sqref="K62:K65 H62:I65">
    <cfRule type="cellIs" dxfId="42" priority="50" stopIfTrue="1" operator="lessThan">
      <formula>0</formula>
    </cfRule>
  </conditionalFormatting>
  <conditionalFormatting sqref="B75">
    <cfRule type="cellIs" dxfId="41" priority="49" stopIfTrue="1" operator="lessThan">
      <formula>0</formula>
    </cfRule>
  </conditionalFormatting>
  <conditionalFormatting sqref="F146:F151 R118 C117:L118 C146:D151 N100:Q100 C98:N98 M151:N151 P151 Q139:Q151">
    <cfRule type="cellIs" dxfId="40" priority="48" stopIfTrue="1" operator="lessThan">
      <formula>0</formula>
    </cfRule>
  </conditionalFormatting>
  <conditionalFormatting sqref="K146:K151 H146:I151">
    <cfRule type="cellIs" dxfId="39" priority="40" stopIfTrue="1" operator="lessThan">
      <formula>0</formula>
    </cfRule>
  </conditionalFormatting>
  <conditionalFormatting sqref="C90:D91 F90:I91 K90:N91 P90:S91 U90:U91">
    <cfRule type="cellIs" dxfId="38" priority="39" stopIfTrue="1" operator="lessThan">
      <formula>0</formula>
    </cfRule>
  </conditionalFormatting>
  <conditionalFormatting sqref="C89:D89 F89:I89 K89:N89 P89:S89 U89">
    <cfRule type="cellIs" dxfId="37" priority="38" stopIfTrue="1" operator="lessThan">
      <formula>0</formula>
    </cfRule>
  </conditionalFormatting>
  <conditionalFormatting sqref="K89:N89 P89:S89 C89:D89 F89:I89 U89">
    <cfRule type="cellIs" dxfId="36" priority="37" stopIfTrue="1" operator="lessThan">
      <formula>0</formula>
    </cfRule>
  </conditionalFormatting>
  <conditionalFormatting sqref="K89:N89 P89:S89 C89:D89 F89:I89 U89">
    <cfRule type="cellIs" dxfId="35" priority="36" stopIfTrue="1" operator="lessThan">
      <formula>0</formula>
    </cfRule>
  </conditionalFormatting>
  <conditionalFormatting sqref="C89:D89 F89:I89 K89:N89 P89:S89 U89">
    <cfRule type="cellIs" dxfId="34" priority="35" stopIfTrue="1" operator="lessThan">
      <formula>0</formula>
    </cfRule>
  </conditionalFormatting>
  <conditionalFormatting sqref="C89:D89 F89:I89 K89:N89 P89:S89 U89">
    <cfRule type="cellIs" dxfId="33" priority="34" stopIfTrue="1" operator="lessThan">
      <formula>0</formula>
    </cfRule>
  </conditionalFormatting>
  <conditionalFormatting sqref="C89:D89 F89:I89 K89:N89 P89:S89 U89">
    <cfRule type="cellIs" dxfId="32" priority="33" stopIfTrue="1" operator="lessThan">
      <formula>0</formula>
    </cfRule>
  </conditionalFormatting>
  <conditionalFormatting sqref="C85:D88 F85:I88 K85:N88 P85:S88 U85:U88">
    <cfRule type="cellIs" dxfId="31" priority="32" stopIfTrue="1" operator="lessThan">
      <formula>0</formula>
    </cfRule>
  </conditionalFormatting>
  <conditionalFormatting sqref="C108:D109 F108:I109 K108:N109 P108:S109 U108:U109">
    <cfRule type="cellIs" dxfId="30" priority="31" stopIfTrue="1" operator="lessThan">
      <formula>0</formula>
    </cfRule>
  </conditionalFormatting>
  <conditionalFormatting sqref="C107:D107 F107:I107 K107:N107 P107:S107 U107">
    <cfRule type="cellIs" dxfId="29" priority="30" stopIfTrue="1" operator="lessThan">
      <formula>0</formula>
    </cfRule>
  </conditionalFormatting>
  <conditionalFormatting sqref="K107:N107 P107:S107 C107:D107 F107:I107 U107">
    <cfRule type="cellIs" dxfId="28" priority="29" stopIfTrue="1" operator="lessThan">
      <formula>0</formula>
    </cfRule>
  </conditionalFormatting>
  <conditionalFormatting sqref="K107:N107 P107:S107 C107:D107 F107:I107 U107">
    <cfRule type="cellIs" dxfId="27" priority="28" stopIfTrue="1" operator="lessThan">
      <formula>0</formula>
    </cfRule>
  </conditionalFormatting>
  <conditionalFormatting sqref="C107:D107 F107:I107 K107:N107 P107:S107 U107">
    <cfRule type="cellIs" dxfId="26" priority="27" stopIfTrue="1" operator="lessThan">
      <formula>0</formula>
    </cfRule>
  </conditionalFormatting>
  <conditionalFormatting sqref="C107:D107 F107:I107 K107:N107 P107:S107 U107">
    <cfRule type="cellIs" dxfId="25" priority="26" stopIfTrue="1" operator="lessThan">
      <formula>0</formula>
    </cfRule>
  </conditionalFormatting>
  <conditionalFormatting sqref="C107:D107 F107:I107 K107:N107 P107:S107 U107">
    <cfRule type="cellIs" dxfId="24" priority="25" stopIfTrue="1" operator="lessThan">
      <formula>0</formula>
    </cfRule>
  </conditionalFormatting>
  <conditionalFormatting sqref="C103:D106 F103:I106 K103:N106 P103:S106 U103:U106">
    <cfRule type="cellIs" dxfId="23" priority="24" stopIfTrue="1" operator="lessThan">
      <formula>0</formula>
    </cfRule>
  </conditionalFormatting>
  <conditionalFormatting sqref="U126:U127 F126:I127 K126:N127 P126:S127 C126:D127">
    <cfRule type="cellIs" dxfId="22" priority="23" stopIfTrue="1" operator="lessThan">
      <formula>0</formula>
    </cfRule>
  </conditionalFormatting>
  <conditionalFormatting sqref="U125 P125:S125 C125:D125 F125:I125 K125:N125">
    <cfRule type="cellIs" dxfId="21" priority="22" stopIfTrue="1" operator="lessThan">
      <formula>0</formula>
    </cfRule>
  </conditionalFormatting>
  <conditionalFormatting sqref="U125 C125:D125 F125:I125 K125:N125 P125:S125">
    <cfRule type="cellIs" dxfId="20" priority="21" stopIfTrue="1" operator="lessThan">
      <formula>0</formula>
    </cfRule>
  </conditionalFormatting>
  <conditionalFormatting sqref="U125 C125:D125 F125:I125 K125:N125 P125:S125">
    <cfRule type="cellIs" dxfId="19" priority="20" stopIfTrue="1" operator="lessThan">
      <formula>0</formula>
    </cfRule>
  </conditionalFormatting>
  <conditionalFormatting sqref="U125 F125:I125 K125:N125 P125:S125 C125:D125">
    <cfRule type="cellIs" dxfId="18" priority="19" stopIfTrue="1" operator="lessThan">
      <formula>0</formula>
    </cfRule>
  </conditionalFormatting>
  <conditionalFormatting sqref="U125 F125:I125 K125:N125 P125:S125 C125:D125">
    <cfRule type="cellIs" dxfId="17" priority="18" stopIfTrue="1" operator="lessThan">
      <formula>0</formula>
    </cfRule>
  </conditionalFormatting>
  <conditionalFormatting sqref="U121:U124 F121:I124 C121:D124 K121:N124 P121:S124">
    <cfRule type="cellIs" dxfId="16" priority="17" stopIfTrue="1" operator="lessThan">
      <formula>0</formula>
    </cfRule>
  </conditionalFormatting>
  <conditionalFormatting sqref="F144:F145 C144:D145">
    <cfRule type="cellIs" dxfId="15" priority="16" stopIfTrue="1" operator="lessThan">
      <formula>0</formula>
    </cfRule>
  </conditionalFormatting>
  <conditionalFormatting sqref="F143 C143:D143">
    <cfRule type="cellIs" dxfId="14" priority="15" stopIfTrue="1" operator="lessThan">
      <formula>0</formula>
    </cfRule>
  </conditionalFormatting>
  <conditionalFormatting sqref="F143 C143:D143">
    <cfRule type="cellIs" dxfId="13" priority="14" stopIfTrue="1" operator="lessThan">
      <formula>0</formula>
    </cfRule>
  </conditionalFormatting>
  <conditionalFormatting sqref="F143 C143:D143">
    <cfRule type="cellIs" dxfId="12" priority="13" stopIfTrue="1" operator="lessThan">
      <formula>0</formula>
    </cfRule>
  </conditionalFormatting>
  <conditionalFormatting sqref="F143 C143:D143">
    <cfRule type="cellIs" dxfId="11" priority="12" stopIfTrue="1" operator="lessThan">
      <formula>0</formula>
    </cfRule>
  </conditionalFormatting>
  <conditionalFormatting sqref="F143 C143:D143">
    <cfRule type="cellIs" dxfId="10" priority="11" stopIfTrue="1" operator="lessThan">
      <formula>0</formula>
    </cfRule>
  </conditionalFormatting>
  <conditionalFormatting sqref="F143 C143:D143">
    <cfRule type="cellIs" dxfId="9" priority="10" stopIfTrue="1" operator="lessThan">
      <formula>0</formula>
    </cfRule>
  </conditionalFormatting>
  <conditionalFormatting sqref="F139:F142 C139:D142">
    <cfRule type="cellIs" dxfId="8" priority="9" stopIfTrue="1" operator="lessThan">
      <formula>0</formula>
    </cfRule>
  </conditionalFormatting>
  <conditionalFormatting sqref="K144:K145 H144:I145">
    <cfRule type="cellIs" dxfId="7" priority="8" stopIfTrue="1" operator="lessThan">
      <formula>0</formula>
    </cfRule>
  </conditionalFormatting>
  <conditionalFormatting sqref="K143 H143:I143">
    <cfRule type="cellIs" dxfId="6" priority="7" stopIfTrue="1" operator="lessThan">
      <formula>0</formula>
    </cfRule>
  </conditionalFormatting>
  <conditionalFormatting sqref="K143 H143:I143">
    <cfRule type="cellIs" dxfId="5" priority="6" stopIfTrue="1" operator="lessThan">
      <formula>0</formula>
    </cfRule>
  </conditionalFormatting>
  <conditionalFormatting sqref="K143 H143:I143">
    <cfRule type="cellIs" dxfId="4" priority="5" stopIfTrue="1" operator="lessThan">
      <formula>0</formula>
    </cfRule>
  </conditionalFormatting>
  <conditionalFormatting sqref="K143 H143:I143">
    <cfRule type="cellIs" dxfId="3" priority="4" stopIfTrue="1" operator="lessThan">
      <formula>0</formula>
    </cfRule>
  </conditionalFormatting>
  <conditionalFormatting sqref="K143 H143:I143">
    <cfRule type="cellIs" dxfId="2" priority="3" stopIfTrue="1" operator="lessThan">
      <formula>0</formula>
    </cfRule>
  </conditionalFormatting>
  <conditionalFormatting sqref="K143 H143:I143">
    <cfRule type="cellIs" dxfId="1" priority="2" stopIfTrue="1" operator="lessThan">
      <formula>0</formula>
    </cfRule>
  </conditionalFormatting>
  <conditionalFormatting sqref="K139:K142 H139:I142">
    <cfRule type="cellIs" dxfId="0" priority="1" stopIfTrue="1" operator="lessThan">
      <formula>0</formula>
    </cfRule>
  </conditionalFormatting>
  <pageMargins left="0.98425196850393704" right="0.31496062992125984" top="0.78740157480314965" bottom="0.59055118110236227" header="0.19685039370078741" footer="0.23622047244094491"/>
  <pageSetup paperSize="9" scale="53" orientation="landscape" r:id="rId1"/>
  <headerFooter alignWithMargins="0">
    <oddHeader>&amp;C&amp;G</oddHeader>
  </headerFooter>
  <rowBreaks count="2" manualBreakCount="2">
    <brk id="78" max="22" man="1"/>
    <brk id="151" max="22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7394BF9B68A9D4DB65815DA5DFDBDB2" ma:contentTypeVersion="18" ma:contentTypeDescription="Skapa ett nytt dokument." ma:contentTypeScope="" ma:versionID="5e1dc48c00823854db86047ed6bc2a52">
  <xsd:schema xmlns:xsd="http://www.w3.org/2001/XMLSchema" xmlns:xs="http://www.w3.org/2001/XMLSchema" xmlns:p="http://schemas.microsoft.com/office/2006/metadata/properties" xmlns:ns2="4d81acc2-f705-4b52-a6f2-f401f3ddbbbe" xmlns:ns3="4607566f-1f79-4f5d-83a9-e2ecf0037801" targetNamespace="http://schemas.microsoft.com/office/2006/metadata/properties" ma:root="true" ma:fieldsID="5bb2bedf15ef8a58e4af2ff0df59ac70" ns2:_="" ns3:_="">
    <xsd:import namespace="4d81acc2-f705-4b52-a6f2-f401f3ddbbbe"/>
    <xsd:import namespace="4607566f-1f79-4f5d-83a9-e2ecf00378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81acc2-f705-4b52-a6f2-f401f3ddbb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0136b68f-6cad-4777-ae5b-b41c7d92e7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07566f-1f79-4f5d-83a9-e2ecf00378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1d076ce-eea9-4f86-8a79-f1babfa30dc6}" ma:internalName="TaxCatchAll" ma:showField="CatchAllData" ma:web="4607566f-1f79-4f5d-83a9-e2ecf00378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07566f-1f79-4f5d-83a9-e2ecf0037801" xsi:nil="true"/>
    <lcf76f155ced4ddcb4097134ff3c332f xmlns="4d81acc2-f705-4b52-a6f2-f401f3ddbbb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732ED3B-80A5-40B9-91D2-BE27D98AFC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B468EA-2108-4904-868B-B42B3BE62F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81acc2-f705-4b52-a6f2-f401f3ddbbbe"/>
    <ds:schemaRef ds:uri="4607566f-1f79-4f5d-83a9-e2ecf00378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47FBCE2-3B8A-4F81-8229-3C1614770956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4607566f-1f79-4f5d-83a9-e2ecf0037801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4d81acc2-f705-4b52-a6f2-f401f3ddbbb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Aktiefonder 2024</vt:lpstr>
      <vt:lpstr>'Aktiefonder 2024'!Utskriftsområde</vt:lpstr>
    </vt:vector>
  </TitlesOfParts>
  <Company>DGC Systems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fonfrehar</dc:creator>
  <cp:lastModifiedBy>Fredrik Hård</cp:lastModifiedBy>
  <cp:lastPrinted>2025-01-10T10:50:18Z</cp:lastPrinted>
  <dcterms:created xsi:type="dcterms:W3CDTF">2010-02-10T19:23:47Z</dcterms:created>
  <dcterms:modified xsi:type="dcterms:W3CDTF">2025-01-10T10:54:04Z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0x010100B7394BF9B68A9D4DB65815DA5DFDBDB2</vt:lpwstr>
  </property>
  <property fmtid="{D5CDD505-2E9C-101B-9397-08002B2CF9AE}" pid="3" name="Order">
    <vt:r8>3469800</vt:r8>
  </property>
  <property fmtid="{D5CDD505-2E9C-101B-9397-08002B2CF9AE}" pid="4" name="MediaServiceImageTags">
    <vt:lpwstr/>
  </property>
</Properties>
</file>