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0" windowWidth="12390" windowHeight="8715" activeTab="0"/>
  </bookViews>
  <sheets>
    <sheet name="NYSPARANDE 2005" sheetId="1" r:id="rId1"/>
  </sheets>
  <externalReferences>
    <externalReference r:id="rId4"/>
  </externalReference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2005'!#REF!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<sst xmlns="http://schemas.openxmlformats.org/spreadsheetml/2006/main" count="111" uniqueCount="30">
  <si>
    <t>Månad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</si>
  <si>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</si>
  <si>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</si>
  <si>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</si>
  <si>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</si>
  <si>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</si>
  <si>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</si>
  <si>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</si>
  <si>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</si>
  <si>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</si>
  <si>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</si>
  <si>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</si>
  <si>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</si>
  <si>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</si>
  <si>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</si>
  <si>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</si>
  <si>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</si>
  <si>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TOTALT</t>
  </si>
  <si>
    <t xml:space="preserve">Denna statistik, som tagits fram av Fondbolagens Förening, avser att visa nettoflödena till resp från </t>
  </si>
  <si>
    <t>medlemsföretagens fonder. Utlandsbaserade fonder är inkluderade.</t>
  </si>
  <si>
    <t>Blandfonder</t>
  </si>
  <si>
    <t>Långa räntefonder</t>
  </si>
  <si>
    <t>Korta räntefonder</t>
  </si>
  <si>
    <t>Övriga fonder</t>
  </si>
  <si>
    <t xml:space="preserve">Aktiefonder </t>
  </si>
  <si>
    <t>NYSPARANDE I FONDER 2005 (MSEK)</t>
  </si>
  <si>
    <t xml:space="preserve">Observera att filen innehåller två tabeller. </t>
  </si>
  <si>
    <t>"Nysparande i fonder exklusive PPM 2005" ligger efter tabellen "Nysparande i fonder 2005".</t>
  </si>
  <si>
    <t>Statistiken, som tagits fram av Fondbolagens Förening, visar flöden för fonder marknadsförda av föreningens medlemsföretag exkl. flöden via PPM.</t>
  </si>
  <si>
    <t>NYSPARANDE I FONDER EXKLUSIVE PPM 2005 (MSEK)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</si>
</sst>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219075</xdr:colOff>
      <xdr:row>4</xdr:row>
      <xdr:rowOff>38100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42</xdr:row>
      <xdr:rowOff>95250</xdr:rowOff>
    </xdr:from>
    <xdr:to>
      <xdr:col>3</xdr:col>
      <xdr:colOff>228600</xdr:colOff>
      <xdr:row>46</xdr:row>
      <xdr:rowOff>95250</xdr:rowOff>
    </xdr:to>
    <xdr:pic>
      <xdr:nvPicPr>
        <xdr:cNvPr id="2" name="Picture 3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29400"/>
          <a:ext cx="221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A\Statistik\M&#229;nadsfl&#246;den\M&#229;nadsfl&#246;den%20tidigare%20&#229;r\M&#229;nadsfl&#246;den%202005%20ej%20fond%20i%20fo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T"/>
      <sheetName val="TOTALT exkl PPM"/>
      <sheetName val="Summa alla fondtyper"/>
      <sheetName val="aktie ins."/>
      <sheetName val="aktie uttag"/>
      <sheetName val="aktie netto"/>
      <sheetName val="bland ins."/>
      <sheetName val="bland uttag"/>
      <sheetName val="bland netto"/>
      <sheetName val="fif a ins."/>
      <sheetName val="fif a uttag "/>
      <sheetName val="fif a netto "/>
      <sheetName val="fif r ins."/>
      <sheetName val="fif r uttag"/>
      <sheetName val="fif r netto"/>
      <sheetName val="fif b ins."/>
      <sheetName val="fif b uttag"/>
      <sheetName val="fif b netto "/>
      <sheetName val="fif h ins."/>
      <sheetName val="fif h uttag"/>
      <sheetName val="fif h netto"/>
      <sheetName val="långa ränte ins."/>
      <sheetName val="långa ränte uttag"/>
      <sheetName val="långa ränte  netto"/>
      <sheetName val="korta ränte ins."/>
      <sheetName val="korta ränte uttag"/>
      <sheetName val="korta ränte netto"/>
      <sheetName val="övriga ins."/>
      <sheetName val="övriga uttag"/>
      <sheetName val="övriga n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37">
      <selection activeCell="O66" sqref="O66"/>
    </sheetView>
  </sheetViews>
  <sheetFormatPr defaultColWidth="9.140625" defaultRowHeight="12.75"/>
  <cols>
    <col min="1" max="1" width="7.7109375" style="2" customWidth="1"/>
    <col min="2" max="10" width="11.28125" style="2" customWidth="1"/>
    <col min="11" max="13" width="11.421875" style="2" customWidth="1"/>
    <col min="14" max="16384" width="9.140625" style="2" customWidth="1"/>
  </cols>
  <sheetData>
    <row r="1" spans="1:5" ht="12.75">
      <c r="A1"/>
      <c r="E1" s="2" t="s">
        <v>26</v>
      </c>
    </row>
    <row r="2" ht="10.5">
      <c r="E2" s="2" t="s">
        <v>27</v>
      </c>
    </row>
    <row r="4" ht="15">
      <c r="E4" s="18" t="s">
        <v>25</v>
      </c>
    </row>
    <row r="5" ht="12" customHeight="1"/>
    <row r="6" ht="12" customHeight="1"/>
    <row r="7" ht="12" customHeight="1">
      <c r="A7" s="3"/>
    </row>
    <row r="8" spans="1:10" ht="15" customHeight="1">
      <c r="A8" s="13" t="s">
        <v>0</v>
      </c>
      <c r="B8" s="8"/>
      <c r="C8" s="9" t="s">
        <v>24</v>
      </c>
      <c r="D8" s="30"/>
      <c r="E8" s="28"/>
      <c r="F8" s="9" t="s">
        <v>20</v>
      </c>
      <c r="G8" s="30"/>
      <c r="H8" s="28"/>
      <c r="I8" s="29" t="s">
        <v>21</v>
      </c>
      <c r="J8" s="10"/>
    </row>
    <row r="9" spans="1:10" ht="12" customHeight="1">
      <c r="A9" s="14"/>
      <c r="B9" s="11" t="s">
        <v>1</v>
      </c>
      <c r="C9" s="12" t="s">
        <v>2</v>
      </c>
      <c r="D9" s="34" t="s">
        <v>3</v>
      </c>
      <c r="E9" s="32" t="s">
        <v>1</v>
      </c>
      <c r="F9" s="12" t="s">
        <v>2</v>
      </c>
      <c r="G9" s="34" t="s">
        <v>3</v>
      </c>
      <c r="H9" s="32" t="s">
        <v>1</v>
      </c>
      <c r="I9" s="12" t="s">
        <v>2</v>
      </c>
      <c r="J9" s="11" t="s">
        <v>3</v>
      </c>
    </row>
    <row r="10" spans="1:10" ht="12" customHeight="1">
      <c r="A10" s="16" t="s">
        <v>4</v>
      </c>
      <c r="B10" s="19">
        <v>19544.969999999998</v>
      </c>
      <c r="C10" s="20">
        <v>8897.78</v>
      </c>
      <c r="D10" s="48">
        <v>10647.189999999997</v>
      </c>
      <c r="E10" s="37">
        <v>4965.699999999999</v>
      </c>
      <c r="F10" s="20">
        <v>1469.5600000000002</v>
      </c>
      <c r="G10" s="48">
        <v>3496.1399999999985</v>
      </c>
      <c r="H10" s="19">
        <v>2830.7499999999995</v>
      </c>
      <c r="I10" s="20">
        <v>1457.5700000000002</v>
      </c>
      <c r="J10" s="37">
        <v>1373.1799999999994</v>
      </c>
    </row>
    <row r="11" spans="1:10" ht="12" customHeight="1">
      <c r="A11" s="17" t="s">
        <v>5</v>
      </c>
      <c r="B11" s="47">
        <v>10041.83</v>
      </c>
      <c r="C11" s="22">
        <v>7972.070000000001</v>
      </c>
      <c r="D11" s="49">
        <v>2069.7599999999993</v>
      </c>
      <c r="E11" s="21">
        <v>1769.09</v>
      </c>
      <c r="F11" s="22">
        <v>1408.9099999999999</v>
      </c>
      <c r="G11" s="49">
        <v>360.18000000000006</v>
      </c>
      <c r="H11" s="47">
        <v>3369.04</v>
      </c>
      <c r="I11" s="22">
        <v>1990.63</v>
      </c>
      <c r="J11" s="21">
        <v>1378.4099999999999</v>
      </c>
    </row>
    <row r="12" spans="1:10" ht="12" customHeight="1">
      <c r="A12" s="17" t="s">
        <v>6</v>
      </c>
      <c r="B12" s="47">
        <v>11105.41</v>
      </c>
      <c r="C12" s="22">
        <v>9752.089999999998</v>
      </c>
      <c r="D12" s="49">
        <v>1353.3200000000015</v>
      </c>
      <c r="E12" s="21">
        <v>2128.3899999999994</v>
      </c>
      <c r="F12" s="22">
        <v>1465.09</v>
      </c>
      <c r="G12" s="49">
        <v>663.2999999999995</v>
      </c>
      <c r="H12" s="47">
        <v>3516.09</v>
      </c>
      <c r="I12" s="22">
        <v>2476.9700000000003</v>
      </c>
      <c r="J12" s="21">
        <v>1039.12</v>
      </c>
    </row>
    <row r="13" spans="1:10" ht="12" customHeight="1">
      <c r="A13" s="17" t="s">
        <v>7</v>
      </c>
      <c r="B13" s="47">
        <v>11624.89</v>
      </c>
      <c r="C13" s="22">
        <v>9597.799999999997</v>
      </c>
      <c r="D13" s="49">
        <v>2027.090000000002</v>
      </c>
      <c r="E13" s="21">
        <v>4360.26</v>
      </c>
      <c r="F13" s="22">
        <v>1504.1000000000001</v>
      </c>
      <c r="G13" s="49">
        <v>2856.16</v>
      </c>
      <c r="H13" s="47">
        <v>4787.179999999999</v>
      </c>
      <c r="I13" s="22">
        <v>1920.5100000000002</v>
      </c>
      <c r="J13" s="21">
        <v>2866.669999999999</v>
      </c>
    </row>
    <row r="14" spans="1:10" ht="12" customHeight="1">
      <c r="A14" s="17" t="s">
        <v>8</v>
      </c>
      <c r="B14" s="47">
        <v>10039.249999999998</v>
      </c>
      <c r="C14" s="22">
        <v>10773.209999999997</v>
      </c>
      <c r="D14" s="50">
        <v>-733.9599999999991</v>
      </c>
      <c r="E14" s="21">
        <v>1927.0300000000002</v>
      </c>
      <c r="F14" s="22">
        <v>1451.94</v>
      </c>
      <c r="G14" s="49">
        <v>475.09000000000015</v>
      </c>
      <c r="H14" s="47">
        <v>6041.320000000001</v>
      </c>
      <c r="I14" s="22">
        <v>3376.24</v>
      </c>
      <c r="J14" s="21">
        <v>2665.080000000001</v>
      </c>
    </row>
    <row r="15" spans="1:10" ht="12" customHeight="1">
      <c r="A15" s="17" t="s">
        <v>9</v>
      </c>
      <c r="B15" s="47">
        <v>12365.01</v>
      </c>
      <c r="C15" s="22">
        <v>9203.37</v>
      </c>
      <c r="D15" s="49">
        <v>3161.6399999999994</v>
      </c>
      <c r="E15" s="21">
        <v>2080.49</v>
      </c>
      <c r="F15" s="22">
        <v>1472.3100000000002</v>
      </c>
      <c r="G15" s="49">
        <v>608.1799999999996</v>
      </c>
      <c r="H15" s="47">
        <v>4343.33</v>
      </c>
      <c r="I15" s="22">
        <v>2513.6800000000003</v>
      </c>
      <c r="J15" s="21">
        <v>1829.6499999999996</v>
      </c>
    </row>
    <row r="16" spans="1:10" ht="12" customHeight="1">
      <c r="A16" s="17" t="s">
        <v>10</v>
      </c>
      <c r="B16" s="47">
        <v>11993.939999999999</v>
      </c>
      <c r="C16" s="22">
        <v>9310.67</v>
      </c>
      <c r="D16" s="49">
        <v>2683.2699999999986</v>
      </c>
      <c r="E16" s="21">
        <v>1578.46</v>
      </c>
      <c r="F16" s="22">
        <v>836.98</v>
      </c>
      <c r="G16" s="49">
        <v>741.48</v>
      </c>
      <c r="H16" s="47">
        <v>3416.54</v>
      </c>
      <c r="I16" s="22">
        <v>1488.3199999999997</v>
      </c>
      <c r="J16" s="21">
        <v>1928.2200000000003</v>
      </c>
    </row>
    <row r="17" spans="1:10" ht="12" customHeight="1">
      <c r="A17" s="17" t="s">
        <v>11</v>
      </c>
      <c r="B17" s="21">
        <v>10511.230000000001</v>
      </c>
      <c r="C17" s="22">
        <v>10759.65</v>
      </c>
      <c r="D17" s="42">
        <v>-248.41999999999825</v>
      </c>
      <c r="E17" s="21">
        <v>1681.78</v>
      </c>
      <c r="F17" s="22">
        <v>1041.73</v>
      </c>
      <c r="G17" s="49">
        <v>640.05</v>
      </c>
      <c r="H17" s="47">
        <v>2277.43</v>
      </c>
      <c r="I17" s="22">
        <v>1898.8399999999997</v>
      </c>
      <c r="J17" s="21">
        <v>378.59000000000015</v>
      </c>
    </row>
    <row r="18" spans="1:10" ht="12" customHeight="1">
      <c r="A18" s="17" t="s">
        <v>12</v>
      </c>
      <c r="B18" s="21">
        <v>13270.6</v>
      </c>
      <c r="C18" s="22">
        <v>10250.51</v>
      </c>
      <c r="D18" s="42">
        <v>3020.09</v>
      </c>
      <c r="E18" s="21">
        <v>2876.29</v>
      </c>
      <c r="F18" s="22">
        <v>1680.8999999999999</v>
      </c>
      <c r="G18" s="42">
        <v>1195.39</v>
      </c>
      <c r="H18" s="21">
        <v>3768.82</v>
      </c>
      <c r="I18" s="22">
        <v>1736.5099999999998</v>
      </c>
      <c r="J18" s="21">
        <v>2032.3100000000004</v>
      </c>
    </row>
    <row r="19" spans="1:10" ht="12" customHeight="1">
      <c r="A19" s="17" t="s">
        <v>13</v>
      </c>
      <c r="B19" s="21">
        <v>13674.539999999997</v>
      </c>
      <c r="C19" s="22">
        <v>20134.01</v>
      </c>
      <c r="D19" s="21">
        <v>-6459.470000000001</v>
      </c>
      <c r="E19" s="38">
        <v>2963.91</v>
      </c>
      <c r="F19" s="22">
        <v>1479.48</v>
      </c>
      <c r="G19" s="21">
        <v>1484.4299999999998</v>
      </c>
      <c r="H19" s="38">
        <v>4665.79</v>
      </c>
      <c r="I19" s="22">
        <v>2825.21</v>
      </c>
      <c r="J19" s="21">
        <v>1840.58</v>
      </c>
    </row>
    <row r="20" spans="1:10" ht="12" customHeight="1">
      <c r="A20" s="17" t="s">
        <v>14</v>
      </c>
      <c r="B20" s="21">
        <v>18979.86</v>
      </c>
      <c r="C20" s="22">
        <v>12726.27</v>
      </c>
      <c r="D20" s="21">
        <v>6253.59</v>
      </c>
      <c r="E20" s="38">
        <v>5844.960000000001</v>
      </c>
      <c r="F20" s="22">
        <v>2087.06</v>
      </c>
      <c r="G20" s="21">
        <v>3757.900000000001</v>
      </c>
      <c r="H20" s="38">
        <v>2920.08</v>
      </c>
      <c r="I20" s="22">
        <v>3639.47</v>
      </c>
      <c r="J20" s="21">
        <v>-719.3899999999999</v>
      </c>
    </row>
    <row r="21" spans="1:10" ht="12" customHeight="1">
      <c r="A21" s="15" t="s">
        <v>15</v>
      </c>
      <c r="B21" s="43">
        <v>27803.129999999997</v>
      </c>
      <c r="C21" s="40">
        <v>19671.5</v>
      </c>
      <c r="D21" s="45">
        <v>8131.629999999997</v>
      </c>
      <c r="E21" s="43">
        <v>5401.089999999999</v>
      </c>
      <c r="F21" s="44">
        <v>2467.22</v>
      </c>
      <c r="G21" s="46">
        <v>2933.8699999999994</v>
      </c>
      <c r="H21" s="43">
        <v>5923.389999999999</v>
      </c>
      <c r="I21" s="41">
        <v>6994.099999999999</v>
      </c>
      <c r="J21" s="41">
        <v>-1070.71</v>
      </c>
    </row>
    <row r="22" spans="1:10" ht="16.5" customHeight="1">
      <c r="A22" s="14" t="s">
        <v>16</v>
      </c>
      <c r="B22" s="24">
        <f aca="true" t="shared" si="0" ref="B22:J22">SUM(B10:B21)</f>
        <v>170954.65999999997</v>
      </c>
      <c r="C22" s="25">
        <f t="shared" si="0"/>
        <v>139048.93</v>
      </c>
      <c r="D22" s="26">
        <f>SUM(D10:D21)</f>
        <v>31905.729999999996</v>
      </c>
      <c r="E22" s="24">
        <f>SUM(E10:E21)</f>
        <v>37577.45</v>
      </c>
      <c r="F22" s="25">
        <f t="shared" si="0"/>
        <v>18365.28</v>
      </c>
      <c r="G22" s="26">
        <f>SUM(G10:G21)</f>
        <v>19212.17</v>
      </c>
      <c r="H22" s="24">
        <f>SUM(H10:H21)</f>
        <v>47859.76</v>
      </c>
      <c r="I22" s="25">
        <f t="shared" si="0"/>
        <v>32318.049999999996</v>
      </c>
      <c r="J22" s="24">
        <f t="shared" si="0"/>
        <v>15541.71</v>
      </c>
    </row>
    <row r="23" spans="1:10" ht="12" customHeight="1">
      <c r="A23" s="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" customHeight="1">
      <c r="A24" s="13" t="s">
        <v>0</v>
      </c>
      <c r="B24" s="28"/>
      <c r="C24" s="29" t="s">
        <v>22</v>
      </c>
      <c r="D24" s="30"/>
      <c r="E24" s="28"/>
      <c r="F24" s="29" t="s">
        <v>23</v>
      </c>
      <c r="G24" s="30"/>
      <c r="H24" s="28"/>
      <c r="I24" s="29" t="s">
        <v>17</v>
      </c>
      <c r="J24" s="31"/>
    </row>
    <row r="25" spans="1:10" ht="12" customHeight="1">
      <c r="A25" s="14"/>
      <c r="B25" s="32" t="s">
        <v>1</v>
      </c>
      <c r="C25" s="33" t="s">
        <v>2</v>
      </c>
      <c r="D25" s="34" t="s">
        <v>3</v>
      </c>
      <c r="E25" s="32" t="s">
        <v>1</v>
      </c>
      <c r="F25" s="33" t="s">
        <v>2</v>
      </c>
      <c r="G25" s="34" t="s">
        <v>3</v>
      </c>
      <c r="H25" s="32" t="s">
        <v>1</v>
      </c>
      <c r="I25" s="33" t="s">
        <v>2</v>
      </c>
      <c r="J25" s="32" t="s">
        <v>3</v>
      </c>
    </row>
    <row r="26" spans="1:10" ht="12" customHeight="1">
      <c r="A26" s="16" t="s">
        <v>4</v>
      </c>
      <c r="B26" s="19">
        <v>8063.72</v>
      </c>
      <c r="C26" s="20">
        <v>6365.94</v>
      </c>
      <c r="D26" s="37">
        <v>1697.7800000000007</v>
      </c>
      <c r="E26" s="19">
        <v>371.15</v>
      </c>
      <c r="F26" s="36">
        <v>166.05</v>
      </c>
      <c r="G26" s="58">
        <v>205.09999999999997</v>
      </c>
      <c r="H26" s="51">
        <f>B10+E10+H10+B26+E26</f>
        <v>35776.29</v>
      </c>
      <c r="I26" s="35">
        <f>C10+F10+I10+C26+F26</f>
        <v>18356.899999999998</v>
      </c>
      <c r="J26" s="35">
        <f>H26-I26</f>
        <v>17419.390000000003</v>
      </c>
    </row>
    <row r="27" spans="1:10" ht="12" customHeight="1">
      <c r="A27" s="17" t="s">
        <v>5</v>
      </c>
      <c r="B27" s="38">
        <v>7045.219999999999</v>
      </c>
      <c r="C27" s="22">
        <v>7771.170000000001</v>
      </c>
      <c r="D27" s="21">
        <v>-725.9500000000016</v>
      </c>
      <c r="E27" s="38">
        <v>985.37</v>
      </c>
      <c r="F27" s="36">
        <v>203.05999999999997</v>
      </c>
      <c r="G27" s="59">
        <v>782.3100000000001</v>
      </c>
      <c r="H27" s="52">
        <f>B11+E11+H11+B27+E27</f>
        <v>23210.55</v>
      </c>
      <c r="I27" s="35">
        <f>C11+F11+I11+C27+F27</f>
        <v>19345.840000000004</v>
      </c>
      <c r="J27" s="35">
        <f aca="true" t="shared" si="1" ref="J27:J37">H27-I27</f>
        <v>3864.7099999999955</v>
      </c>
    </row>
    <row r="28" spans="1:10" ht="12" customHeight="1">
      <c r="A28" s="17" t="s">
        <v>6</v>
      </c>
      <c r="B28" s="38">
        <v>7839.280000000001</v>
      </c>
      <c r="C28" s="22">
        <v>6827.02</v>
      </c>
      <c r="D28" s="21">
        <v>1012.2600000000002</v>
      </c>
      <c r="E28" s="38">
        <v>684.57</v>
      </c>
      <c r="F28" s="36">
        <v>221.49</v>
      </c>
      <c r="G28" s="59">
        <v>463.08000000000004</v>
      </c>
      <c r="H28" s="52">
        <f aca="true" t="shared" si="2" ref="H28:H37">B12+E12+H12+B28+E28</f>
        <v>25273.739999999998</v>
      </c>
      <c r="I28" s="35">
        <f aca="true" t="shared" si="3" ref="I28:I37">C12+F12+I12+C28+F28</f>
        <v>20742.66</v>
      </c>
      <c r="J28" s="35">
        <f t="shared" si="1"/>
        <v>4531.079999999998</v>
      </c>
    </row>
    <row r="29" spans="1:10" ht="12" customHeight="1">
      <c r="A29" s="17" t="s">
        <v>7</v>
      </c>
      <c r="B29" s="38">
        <v>8290.38</v>
      </c>
      <c r="C29" s="22">
        <v>8173.539999999999</v>
      </c>
      <c r="D29" s="21">
        <v>116.84000000000015</v>
      </c>
      <c r="E29" s="38">
        <v>815.0500000000001</v>
      </c>
      <c r="F29" s="36">
        <v>112.17</v>
      </c>
      <c r="G29" s="59">
        <v>702.8800000000001</v>
      </c>
      <c r="H29" s="52">
        <f t="shared" si="2"/>
        <v>29877.76</v>
      </c>
      <c r="I29" s="35">
        <f t="shared" si="3"/>
        <v>21308.119999999995</v>
      </c>
      <c r="J29" s="35">
        <f t="shared" si="1"/>
        <v>8569.640000000003</v>
      </c>
    </row>
    <row r="30" spans="1:10" ht="12" customHeight="1">
      <c r="A30" s="17" t="s">
        <v>8</v>
      </c>
      <c r="B30" s="21">
        <v>8290.65</v>
      </c>
      <c r="C30" s="22">
        <v>7369.7300000000005</v>
      </c>
      <c r="D30" s="42">
        <v>920.9199999999992</v>
      </c>
      <c r="E30" s="38">
        <v>639.12</v>
      </c>
      <c r="F30" s="36">
        <v>125.58999999999999</v>
      </c>
      <c r="G30" s="59">
        <v>513.53</v>
      </c>
      <c r="H30" s="52">
        <f t="shared" si="2"/>
        <v>26937.37</v>
      </c>
      <c r="I30" s="35">
        <f t="shared" si="3"/>
        <v>23096.71</v>
      </c>
      <c r="J30" s="35">
        <f t="shared" si="1"/>
        <v>3840.66</v>
      </c>
    </row>
    <row r="31" spans="1:10" ht="12" customHeight="1">
      <c r="A31" s="17" t="s">
        <v>9</v>
      </c>
      <c r="B31" s="38">
        <v>6747.2</v>
      </c>
      <c r="C31" s="22">
        <v>7682.51</v>
      </c>
      <c r="D31" s="21">
        <v>-935.3100000000004</v>
      </c>
      <c r="E31" s="38">
        <v>835.1600000000001</v>
      </c>
      <c r="F31" s="36">
        <v>590.01</v>
      </c>
      <c r="G31" s="59">
        <v>245.1500000000001</v>
      </c>
      <c r="H31" s="52">
        <f t="shared" si="2"/>
        <v>26371.190000000002</v>
      </c>
      <c r="I31" s="35">
        <f t="shared" si="3"/>
        <v>21461.88</v>
      </c>
      <c r="J31" s="35">
        <f t="shared" si="1"/>
        <v>4909.310000000001</v>
      </c>
    </row>
    <row r="32" spans="1:10" ht="12" customHeight="1">
      <c r="A32" s="17" t="s">
        <v>10</v>
      </c>
      <c r="B32" s="38">
        <v>7532.740000000001</v>
      </c>
      <c r="C32" s="22">
        <v>4641.04</v>
      </c>
      <c r="D32" s="21">
        <v>2891.7000000000007</v>
      </c>
      <c r="E32" s="38">
        <v>1749.4299999999998</v>
      </c>
      <c r="F32" s="36">
        <v>223.54000000000002</v>
      </c>
      <c r="G32" s="59">
        <v>1525.8899999999999</v>
      </c>
      <c r="H32" s="52">
        <f t="shared" si="2"/>
        <v>26271.11</v>
      </c>
      <c r="I32" s="35">
        <f t="shared" si="3"/>
        <v>16500.55</v>
      </c>
      <c r="J32" s="35">
        <f t="shared" si="1"/>
        <v>9770.560000000001</v>
      </c>
    </row>
    <row r="33" spans="1:10" ht="12" customHeight="1">
      <c r="A33" s="17" t="s">
        <v>11</v>
      </c>
      <c r="B33" s="21">
        <v>6085.969999999999</v>
      </c>
      <c r="C33" s="22">
        <v>5059.65</v>
      </c>
      <c r="D33" s="42">
        <v>1026.3199999999997</v>
      </c>
      <c r="E33" s="38">
        <v>566.31</v>
      </c>
      <c r="F33" s="36">
        <v>231.53</v>
      </c>
      <c r="G33" s="59">
        <v>334.78</v>
      </c>
      <c r="H33" s="52">
        <f t="shared" si="2"/>
        <v>21122.720000000005</v>
      </c>
      <c r="I33" s="35">
        <f t="shared" si="3"/>
        <v>18991.399999999998</v>
      </c>
      <c r="J33" s="35">
        <f t="shared" si="1"/>
        <v>2131.320000000007</v>
      </c>
    </row>
    <row r="34" spans="1:10" ht="12" customHeight="1">
      <c r="A34" s="17" t="s">
        <v>12</v>
      </c>
      <c r="B34" s="21">
        <v>6807.24</v>
      </c>
      <c r="C34" s="22">
        <v>8231.63</v>
      </c>
      <c r="D34" s="42">
        <v>-1424.3899999999994</v>
      </c>
      <c r="E34" s="38">
        <v>879.21</v>
      </c>
      <c r="F34" s="36">
        <v>420.2900000000001</v>
      </c>
      <c r="G34" s="59">
        <v>458.91999999999996</v>
      </c>
      <c r="H34" s="52">
        <f t="shared" si="2"/>
        <v>27602.159999999996</v>
      </c>
      <c r="I34" s="35">
        <f t="shared" si="3"/>
        <v>22319.84</v>
      </c>
      <c r="J34" s="35">
        <f t="shared" si="1"/>
        <v>5282.319999999996</v>
      </c>
    </row>
    <row r="35" spans="1:10" ht="12" customHeight="1">
      <c r="A35" s="17" t="s">
        <v>13</v>
      </c>
      <c r="B35" s="38">
        <v>11072.539999999999</v>
      </c>
      <c r="C35" s="22">
        <v>6931.669999999999</v>
      </c>
      <c r="D35" s="21">
        <v>4140.87</v>
      </c>
      <c r="E35" s="38">
        <v>778.01</v>
      </c>
      <c r="F35" s="36">
        <v>424.72999999999996</v>
      </c>
      <c r="G35" s="59">
        <v>353.28000000000003</v>
      </c>
      <c r="H35" s="52">
        <f t="shared" si="2"/>
        <v>33154.79</v>
      </c>
      <c r="I35" s="35">
        <f t="shared" si="3"/>
        <v>31795.099999999995</v>
      </c>
      <c r="J35" s="35">
        <f t="shared" si="1"/>
        <v>1359.690000000006</v>
      </c>
    </row>
    <row r="36" spans="1:10" ht="12" customHeight="1">
      <c r="A36" s="17" t="s">
        <v>14</v>
      </c>
      <c r="B36" s="38">
        <v>7014.139999999999</v>
      </c>
      <c r="C36" s="22">
        <v>11334.6</v>
      </c>
      <c r="D36" s="21">
        <v>-4320.460000000001</v>
      </c>
      <c r="E36" s="38">
        <v>866.97</v>
      </c>
      <c r="F36" s="36">
        <v>433.9</v>
      </c>
      <c r="G36" s="59">
        <v>433.07000000000005</v>
      </c>
      <c r="H36" s="52">
        <f t="shared" si="2"/>
        <v>35626.01</v>
      </c>
      <c r="I36" s="35">
        <f t="shared" si="3"/>
        <v>30221.300000000003</v>
      </c>
      <c r="J36" s="35">
        <f t="shared" si="1"/>
        <v>5404.709999999999</v>
      </c>
    </row>
    <row r="37" spans="1:10" ht="12" customHeight="1">
      <c r="A37" s="15" t="s">
        <v>15</v>
      </c>
      <c r="B37" s="39">
        <v>22642.71</v>
      </c>
      <c r="C37" s="23">
        <v>18393.75</v>
      </c>
      <c r="D37" s="41">
        <v>4248.959999999999</v>
      </c>
      <c r="E37" s="39">
        <v>1832.94</v>
      </c>
      <c r="F37" s="40">
        <v>442.89</v>
      </c>
      <c r="G37" s="60">
        <v>1390.0500000000002</v>
      </c>
      <c r="H37" s="53">
        <f t="shared" si="2"/>
        <v>63603.259999999995</v>
      </c>
      <c r="I37" s="55">
        <f t="shared" si="3"/>
        <v>47969.46</v>
      </c>
      <c r="J37" s="24">
        <f t="shared" si="1"/>
        <v>15633.799999999996</v>
      </c>
    </row>
    <row r="38" spans="1:10" ht="12" customHeight="1">
      <c r="A38" s="14" t="s">
        <v>16</v>
      </c>
      <c r="B38" s="24">
        <f>SUM(B26:B37)</f>
        <v>107431.78999999998</v>
      </c>
      <c r="C38" s="25">
        <f>SUM(C26:C37)</f>
        <v>98782.25000000001</v>
      </c>
      <c r="D38" s="26">
        <f>SUM(D26:D37)</f>
        <v>8649.539999999997</v>
      </c>
      <c r="E38" s="24">
        <f>SUM(E26:E37)</f>
        <v>11003.289999999999</v>
      </c>
      <c r="F38" s="24">
        <f>SUM(F26:F37)</f>
        <v>3595.25</v>
      </c>
      <c r="G38" s="26">
        <f>SUM(G26:G37)</f>
        <v>7408.04</v>
      </c>
      <c r="H38" s="56">
        <f>SUM(H26:H37)</f>
        <v>374826.95</v>
      </c>
      <c r="I38" s="57">
        <f>SUM(I26:I37)</f>
        <v>292109.76</v>
      </c>
      <c r="J38" s="24">
        <f>SUM(J26:J37)</f>
        <v>82717.18999999997</v>
      </c>
    </row>
    <row r="39" spans="2:10" ht="12" customHeight="1">
      <c r="B39" s="6"/>
      <c r="C39" s="6"/>
      <c r="D39" s="6"/>
      <c r="E39" s="6"/>
      <c r="F39" s="6"/>
      <c r="G39" s="6"/>
      <c r="H39" s="6"/>
      <c r="I39" s="6"/>
      <c r="J39" s="6"/>
    </row>
    <row r="40" ht="12" customHeight="1">
      <c r="A40" s="4" t="s">
        <v>18</v>
      </c>
    </row>
    <row r="41" spans="1:2" ht="12" customHeight="1">
      <c r="A41" s="4" t="s">
        <v>19</v>
      </c>
      <c r="B41" s="1"/>
    </row>
    <row r="42" spans="2:5" ht="12" customHeight="1">
      <c r="B42" s="1"/>
      <c r="C42" s="1"/>
      <c r="D42" s="1"/>
      <c r="E42" s="1"/>
    </row>
    <row r="43" ht="15.75" customHeight="1">
      <c r="A43" s="5"/>
    </row>
    <row r="45" ht="15">
      <c r="E45" s="18" t="s">
        <v>29</v>
      </c>
    </row>
    <row r="48" ht="10.5">
      <c r="A48" s="3"/>
    </row>
    <row r="49" spans="1:10" ht="15" customHeight="1">
      <c r="A49" s="13" t="s">
        <v>0</v>
      </c>
      <c r="B49" s="8"/>
      <c r="C49" s="9" t="s">
        <v>24</v>
      </c>
      <c r="D49" s="30"/>
      <c r="E49" s="28"/>
      <c r="F49" s="9" t="s">
        <v>20</v>
      </c>
      <c r="G49" s="30"/>
      <c r="H49" s="28"/>
      <c r="I49" s="29" t="s">
        <v>21</v>
      </c>
      <c r="J49" s="10"/>
    </row>
    <row r="50" spans="1:10" ht="12" customHeight="1">
      <c r="A50" s="14"/>
      <c r="B50" s="11" t="s">
        <v>1</v>
      </c>
      <c r="C50" s="12" t="s">
        <v>2</v>
      </c>
      <c r="D50" s="34" t="s">
        <v>3</v>
      </c>
      <c r="E50" s="32" t="s">
        <v>1</v>
      </c>
      <c r="F50" s="12" t="s">
        <v>2</v>
      </c>
      <c r="G50" s="34" t="s">
        <v>3</v>
      </c>
      <c r="H50" s="32" t="s">
        <v>1</v>
      </c>
      <c r="I50" s="12" t="s">
        <v>2</v>
      </c>
      <c r="J50" s="11" t="s">
        <v>3</v>
      </c>
    </row>
    <row r="51" spans="1:10" ht="12" customHeight="1">
      <c r="A51" s="16" t="s">
        <v>4</v>
      </c>
      <c r="B51" s="19">
        <v>9618.731099519198</v>
      </c>
      <c r="C51" s="20">
        <v>8897.78</v>
      </c>
      <c r="D51" s="48">
        <v>720.9510995191977</v>
      </c>
      <c r="E51" s="37">
        <v>1703.4952507180988</v>
      </c>
      <c r="F51" s="20">
        <v>1469.5600000000002</v>
      </c>
      <c r="G51" s="48">
        <v>233.9352507180986</v>
      </c>
      <c r="H51" s="19">
        <v>2455.2145696338926</v>
      </c>
      <c r="I51" s="20">
        <v>1457.5700000000002</v>
      </c>
      <c r="J51" s="48">
        <v>997.6445696338924</v>
      </c>
    </row>
    <row r="52" spans="1:10" ht="12" customHeight="1">
      <c r="A52" s="17" t="s">
        <v>5</v>
      </c>
      <c r="B52" s="47">
        <v>10041.83</v>
      </c>
      <c r="C52" s="22">
        <v>7972.070000000001</v>
      </c>
      <c r="D52" s="49">
        <v>2069.7599999999993</v>
      </c>
      <c r="E52" s="21">
        <v>1769.09</v>
      </c>
      <c r="F52" s="22">
        <v>1408.9099999999999</v>
      </c>
      <c r="G52" s="49">
        <v>360.18000000000006</v>
      </c>
      <c r="H52" s="47">
        <v>3369.04</v>
      </c>
      <c r="I52" s="22">
        <v>1990.63</v>
      </c>
      <c r="J52" s="21">
        <v>1378.4099999999999</v>
      </c>
    </row>
    <row r="53" spans="1:10" ht="12" customHeight="1">
      <c r="A53" s="17" t="s">
        <v>6</v>
      </c>
      <c r="B53" s="47">
        <v>11105.41</v>
      </c>
      <c r="C53" s="22">
        <v>9752.089999999998</v>
      </c>
      <c r="D53" s="49">
        <v>1353.3200000000015</v>
      </c>
      <c r="E53" s="21">
        <v>2128.3899999999994</v>
      </c>
      <c r="F53" s="22">
        <v>1465.09</v>
      </c>
      <c r="G53" s="49">
        <v>663.2999999999995</v>
      </c>
      <c r="H53" s="47">
        <v>3516.09</v>
      </c>
      <c r="I53" s="22">
        <v>2476.9700000000003</v>
      </c>
      <c r="J53" s="21">
        <v>1039.12</v>
      </c>
    </row>
    <row r="54" spans="1:10" ht="12" customHeight="1">
      <c r="A54" s="17" t="s">
        <v>7</v>
      </c>
      <c r="B54" s="47">
        <v>11624.89</v>
      </c>
      <c r="C54" s="22">
        <v>9597.799999999997</v>
      </c>
      <c r="D54" s="49">
        <v>2027.090000000002</v>
      </c>
      <c r="E54" s="21">
        <v>4360.26</v>
      </c>
      <c r="F54" s="22">
        <v>1504.1000000000001</v>
      </c>
      <c r="G54" s="49">
        <v>2856.16</v>
      </c>
      <c r="H54" s="47">
        <v>4787.179999999999</v>
      </c>
      <c r="I54" s="22">
        <v>1920.5100000000002</v>
      </c>
      <c r="J54" s="21">
        <v>2866.669999999999</v>
      </c>
    </row>
    <row r="55" spans="1:13" ht="12" customHeight="1">
      <c r="A55" s="17" t="s">
        <v>8</v>
      </c>
      <c r="B55" s="47">
        <v>10039.249999999998</v>
      </c>
      <c r="C55" s="22">
        <v>10773.209999999997</v>
      </c>
      <c r="D55" s="50">
        <v>-733.9599999999991</v>
      </c>
      <c r="E55" s="21">
        <v>1927.0300000000002</v>
      </c>
      <c r="F55" s="22">
        <v>1451.94</v>
      </c>
      <c r="G55" s="49">
        <v>475.09000000000015</v>
      </c>
      <c r="H55" s="47">
        <v>6041.320000000001</v>
      </c>
      <c r="I55" s="22">
        <v>3376.24</v>
      </c>
      <c r="J55" s="21">
        <v>2665.080000000001</v>
      </c>
      <c r="M55" s="54"/>
    </row>
    <row r="56" spans="1:10" ht="12" customHeight="1">
      <c r="A56" s="17" t="s">
        <v>9</v>
      </c>
      <c r="B56" s="47">
        <v>12365.01</v>
      </c>
      <c r="C56" s="22">
        <v>9203.37</v>
      </c>
      <c r="D56" s="49">
        <v>3161.6399999999994</v>
      </c>
      <c r="E56" s="21">
        <v>2080.49</v>
      </c>
      <c r="F56" s="22">
        <v>1472.3100000000002</v>
      </c>
      <c r="G56" s="49">
        <v>608.1799999999996</v>
      </c>
      <c r="H56" s="47">
        <v>4343.33</v>
      </c>
      <c r="I56" s="22">
        <v>2513.6800000000003</v>
      </c>
      <c r="J56" s="21">
        <v>1829.6499999999996</v>
      </c>
    </row>
    <row r="57" spans="1:10" ht="12" customHeight="1">
      <c r="A57" s="17" t="s">
        <v>10</v>
      </c>
      <c r="B57" s="47">
        <v>11993.939999999999</v>
      </c>
      <c r="C57" s="22">
        <v>9310.67</v>
      </c>
      <c r="D57" s="49">
        <v>2683.2699999999986</v>
      </c>
      <c r="E57" s="21">
        <v>1578.46</v>
      </c>
      <c r="F57" s="22">
        <v>836.98</v>
      </c>
      <c r="G57" s="49">
        <v>741.48</v>
      </c>
      <c r="H57" s="47">
        <v>3416.54</v>
      </c>
      <c r="I57" s="22">
        <v>1488.3199999999997</v>
      </c>
      <c r="J57" s="21">
        <v>1928.2200000000003</v>
      </c>
    </row>
    <row r="58" spans="1:10" ht="12" customHeight="1">
      <c r="A58" s="17" t="s">
        <v>11</v>
      </c>
      <c r="B58" s="21">
        <v>10511.230000000001</v>
      </c>
      <c r="C58" s="22">
        <v>10759.65</v>
      </c>
      <c r="D58" s="42">
        <v>-248.41999999999825</v>
      </c>
      <c r="E58" s="21">
        <v>1681.78</v>
      </c>
      <c r="F58" s="22">
        <v>1041.73</v>
      </c>
      <c r="G58" s="49">
        <v>640.05</v>
      </c>
      <c r="H58" s="47">
        <v>2277.43</v>
      </c>
      <c r="I58" s="22">
        <v>1898.8399999999997</v>
      </c>
      <c r="J58" s="21">
        <v>378.59000000000015</v>
      </c>
    </row>
    <row r="59" spans="1:10" ht="12" customHeight="1">
      <c r="A59" s="17" t="s">
        <v>12</v>
      </c>
      <c r="B59" s="21">
        <v>13270.6</v>
      </c>
      <c r="C59" s="22">
        <v>10250.51</v>
      </c>
      <c r="D59" s="42">
        <v>3020.09</v>
      </c>
      <c r="E59" s="21">
        <v>2876.29</v>
      </c>
      <c r="F59" s="22">
        <v>1680.8999999999999</v>
      </c>
      <c r="G59" s="42">
        <v>1195.39</v>
      </c>
      <c r="H59" s="21">
        <v>3768.82</v>
      </c>
      <c r="I59" s="22">
        <v>1736.5099999999998</v>
      </c>
      <c r="J59" s="21">
        <v>2032.3100000000004</v>
      </c>
    </row>
    <row r="60" spans="1:10" ht="12" customHeight="1">
      <c r="A60" s="17" t="s">
        <v>13</v>
      </c>
      <c r="B60" s="21">
        <v>13674.539999999997</v>
      </c>
      <c r="C60" s="22">
        <v>20134.01</v>
      </c>
      <c r="D60" s="21">
        <v>-6459.470000000001</v>
      </c>
      <c r="E60" s="38">
        <v>2963.91</v>
      </c>
      <c r="F60" s="22">
        <v>1479.48</v>
      </c>
      <c r="G60" s="21">
        <v>1484.4299999999998</v>
      </c>
      <c r="H60" s="38">
        <v>4665.79</v>
      </c>
      <c r="I60" s="22">
        <v>2825.21</v>
      </c>
      <c r="J60" s="21">
        <v>1840.58</v>
      </c>
    </row>
    <row r="61" spans="1:10" ht="12" customHeight="1">
      <c r="A61" s="17" t="s">
        <v>14</v>
      </c>
      <c r="B61" s="21">
        <v>18979.86</v>
      </c>
      <c r="C61" s="22">
        <v>12726.27</v>
      </c>
      <c r="D61" s="21">
        <v>6253.59</v>
      </c>
      <c r="E61" s="38">
        <v>5844.960000000001</v>
      </c>
      <c r="F61" s="22">
        <v>2087.06</v>
      </c>
      <c r="G61" s="21">
        <v>3757.900000000001</v>
      </c>
      <c r="H61" s="38">
        <v>2920.08</v>
      </c>
      <c r="I61" s="22">
        <v>3639.47</v>
      </c>
      <c r="J61" s="21">
        <v>-719.3899999999999</v>
      </c>
    </row>
    <row r="62" spans="1:10" ht="12" customHeight="1">
      <c r="A62" s="15" t="s">
        <v>15</v>
      </c>
      <c r="B62" s="43">
        <v>27803.129999999997</v>
      </c>
      <c r="C62" s="40">
        <v>19671.5</v>
      </c>
      <c r="D62" s="45">
        <v>8131.629999999997</v>
      </c>
      <c r="E62" s="43">
        <v>5401.089999999999</v>
      </c>
      <c r="F62" s="44">
        <v>2467.22</v>
      </c>
      <c r="G62" s="46">
        <v>2933.8699999999994</v>
      </c>
      <c r="H62" s="43">
        <v>5923.389999999999</v>
      </c>
      <c r="I62" s="41">
        <v>6994.099999999999</v>
      </c>
      <c r="J62" s="41">
        <v>-1070.71</v>
      </c>
    </row>
    <row r="63" spans="1:10" ht="12" customHeight="1">
      <c r="A63" s="14" t="s">
        <v>16</v>
      </c>
      <c r="B63" s="24">
        <f aca="true" t="shared" si="4" ref="B63:J63">SUM(B51:B62)</f>
        <v>161028.42109951918</v>
      </c>
      <c r="C63" s="25">
        <f t="shared" si="4"/>
        <v>139048.93</v>
      </c>
      <c r="D63" s="26">
        <f t="shared" si="4"/>
        <v>21979.491099519197</v>
      </c>
      <c r="E63" s="24">
        <f t="shared" si="4"/>
        <v>34315.24525071809</v>
      </c>
      <c r="F63" s="25">
        <f t="shared" si="4"/>
        <v>18365.28</v>
      </c>
      <c r="G63" s="26">
        <f t="shared" si="4"/>
        <v>15949.965250718098</v>
      </c>
      <c r="H63" s="24">
        <f t="shared" si="4"/>
        <v>47484.224569633894</v>
      </c>
      <c r="I63" s="25">
        <f t="shared" si="4"/>
        <v>32318.049999999996</v>
      </c>
      <c r="J63" s="24">
        <f t="shared" si="4"/>
        <v>15166.174569633891</v>
      </c>
    </row>
    <row r="64" spans="1:10" ht="10.5">
      <c r="A64" s="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5" customHeight="1">
      <c r="A65" s="13" t="s">
        <v>0</v>
      </c>
      <c r="B65" s="28"/>
      <c r="C65" s="29" t="s">
        <v>22</v>
      </c>
      <c r="D65" s="30"/>
      <c r="E65" s="28"/>
      <c r="F65" s="29" t="s">
        <v>23</v>
      </c>
      <c r="G65" s="30"/>
      <c r="H65" s="28"/>
      <c r="I65" s="29" t="s">
        <v>17</v>
      </c>
      <c r="J65" s="31"/>
    </row>
    <row r="66" spans="1:10" ht="12" customHeight="1">
      <c r="A66" s="14"/>
      <c r="B66" s="32" t="s">
        <v>1</v>
      </c>
      <c r="C66" s="33" t="s">
        <v>2</v>
      </c>
      <c r="D66" s="34" t="s">
        <v>3</v>
      </c>
      <c r="E66" s="32" t="s">
        <v>1</v>
      </c>
      <c r="F66" s="33" t="s">
        <v>2</v>
      </c>
      <c r="G66" s="34" t="s">
        <v>3</v>
      </c>
      <c r="H66" s="32" t="s">
        <v>1</v>
      </c>
      <c r="I66" s="33" t="s">
        <v>2</v>
      </c>
      <c r="J66" s="32" t="s">
        <v>3</v>
      </c>
    </row>
    <row r="67" spans="1:10" ht="12" customHeight="1">
      <c r="A67" s="16" t="s">
        <v>4</v>
      </c>
      <c r="B67" s="19">
        <v>7902.776244128811</v>
      </c>
      <c r="C67" s="20">
        <v>6365.94</v>
      </c>
      <c r="D67" s="48">
        <v>1536.8362441288118</v>
      </c>
      <c r="E67" s="19">
        <v>371.15</v>
      </c>
      <c r="F67" s="36">
        <v>166.05</v>
      </c>
      <c r="G67" s="48">
        <v>205.09999999999997</v>
      </c>
      <c r="H67" s="51">
        <f>B51+E51+H51+B67+E67</f>
        <v>22051.367164000003</v>
      </c>
      <c r="I67" s="35">
        <f>C51+F51+I51+C67+F67</f>
        <v>18356.899999999998</v>
      </c>
      <c r="J67" s="35">
        <f>H67-I67</f>
        <v>3694.467164000005</v>
      </c>
    </row>
    <row r="68" spans="1:10" ht="12" customHeight="1">
      <c r="A68" s="17" t="s">
        <v>5</v>
      </c>
      <c r="B68" s="38">
        <v>7045.219999999999</v>
      </c>
      <c r="C68" s="22">
        <v>7771.170000000001</v>
      </c>
      <c r="D68" s="21">
        <v>-725.9500000000016</v>
      </c>
      <c r="E68" s="38">
        <v>985.37</v>
      </c>
      <c r="F68" s="36">
        <v>203.05999999999997</v>
      </c>
      <c r="G68" s="21">
        <v>782.3100000000001</v>
      </c>
      <c r="H68" s="52">
        <f>B52+E52+H52+B68+E68</f>
        <v>23210.55</v>
      </c>
      <c r="I68" s="35">
        <f>C52+F52+I52+C68+F68</f>
        <v>19345.840000000004</v>
      </c>
      <c r="J68" s="35">
        <f aca="true" t="shared" si="5" ref="J68:J78">H68-I68</f>
        <v>3864.7099999999955</v>
      </c>
    </row>
    <row r="69" spans="1:10" ht="12" customHeight="1">
      <c r="A69" s="17" t="s">
        <v>6</v>
      </c>
      <c r="B69" s="38">
        <v>7839.280000000001</v>
      </c>
      <c r="C69" s="22">
        <v>6827.02</v>
      </c>
      <c r="D69" s="21">
        <v>1012.2600000000002</v>
      </c>
      <c r="E69" s="38">
        <v>684.57</v>
      </c>
      <c r="F69" s="36">
        <v>221.49</v>
      </c>
      <c r="G69" s="21">
        <v>463.08000000000004</v>
      </c>
      <c r="H69" s="52">
        <f aca="true" t="shared" si="6" ref="H69:H78">B53+E53+H53+B69+E69</f>
        <v>25273.739999999998</v>
      </c>
      <c r="I69" s="35">
        <f aca="true" t="shared" si="7" ref="I69:I78">C53+F53+I53+C69+F69</f>
        <v>20742.66</v>
      </c>
      <c r="J69" s="35">
        <f t="shared" si="5"/>
        <v>4531.079999999998</v>
      </c>
    </row>
    <row r="70" spans="1:10" ht="12" customHeight="1">
      <c r="A70" s="17" t="s">
        <v>7</v>
      </c>
      <c r="B70" s="38">
        <v>8290.38</v>
      </c>
      <c r="C70" s="22">
        <v>8173.539999999999</v>
      </c>
      <c r="D70" s="21">
        <v>116.84000000000015</v>
      </c>
      <c r="E70" s="38">
        <v>815.0500000000001</v>
      </c>
      <c r="F70" s="36">
        <v>112.17</v>
      </c>
      <c r="G70" s="21">
        <v>702.8800000000001</v>
      </c>
      <c r="H70" s="52">
        <f t="shared" si="6"/>
        <v>29877.76</v>
      </c>
      <c r="I70" s="35">
        <f t="shared" si="7"/>
        <v>21308.119999999995</v>
      </c>
      <c r="J70" s="35">
        <f t="shared" si="5"/>
        <v>8569.640000000003</v>
      </c>
    </row>
    <row r="71" spans="1:10" ht="12" customHeight="1">
      <c r="A71" s="17" t="s">
        <v>8</v>
      </c>
      <c r="B71" s="21">
        <v>8290.65</v>
      </c>
      <c r="C71" s="22">
        <v>7369.7300000000005</v>
      </c>
      <c r="D71" s="42">
        <v>920.9199999999992</v>
      </c>
      <c r="E71" s="38">
        <v>639.12</v>
      </c>
      <c r="F71" s="36">
        <v>125.58999999999999</v>
      </c>
      <c r="G71" s="21">
        <v>513.53</v>
      </c>
      <c r="H71" s="52">
        <f t="shared" si="6"/>
        <v>26937.37</v>
      </c>
      <c r="I71" s="35">
        <f t="shared" si="7"/>
        <v>23096.71</v>
      </c>
      <c r="J71" s="35">
        <f t="shared" si="5"/>
        <v>3840.66</v>
      </c>
    </row>
    <row r="72" spans="1:10" ht="12" customHeight="1">
      <c r="A72" s="17" t="s">
        <v>9</v>
      </c>
      <c r="B72" s="38">
        <v>6747.2</v>
      </c>
      <c r="C72" s="22">
        <v>7682.51</v>
      </c>
      <c r="D72" s="21">
        <v>-935.3100000000004</v>
      </c>
      <c r="E72" s="38">
        <v>835.1600000000001</v>
      </c>
      <c r="F72" s="36">
        <v>590.01</v>
      </c>
      <c r="G72" s="21">
        <v>245.1500000000001</v>
      </c>
      <c r="H72" s="52">
        <f t="shared" si="6"/>
        <v>26371.190000000002</v>
      </c>
      <c r="I72" s="35">
        <f t="shared" si="7"/>
        <v>21461.88</v>
      </c>
      <c r="J72" s="35">
        <f t="shared" si="5"/>
        <v>4909.310000000001</v>
      </c>
    </row>
    <row r="73" spans="1:10" ht="12" customHeight="1">
      <c r="A73" s="17" t="s">
        <v>10</v>
      </c>
      <c r="B73" s="38">
        <v>7532.740000000001</v>
      </c>
      <c r="C73" s="22">
        <v>4641.04</v>
      </c>
      <c r="D73" s="21">
        <v>2891.7000000000007</v>
      </c>
      <c r="E73" s="38">
        <v>1749.4299999999998</v>
      </c>
      <c r="F73" s="36">
        <v>223.54000000000002</v>
      </c>
      <c r="G73" s="21">
        <v>1525.8899999999999</v>
      </c>
      <c r="H73" s="52">
        <f t="shared" si="6"/>
        <v>26271.11</v>
      </c>
      <c r="I73" s="35">
        <f t="shared" si="7"/>
        <v>16500.55</v>
      </c>
      <c r="J73" s="35">
        <f t="shared" si="5"/>
        <v>9770.560000000001</v>
      </c>
    </row>
    <row r="74" spans="1:10" ht="12" customHeight="1">
      <c r="A74" s="17" t="s">
        <v>11</v>
      </c>
      <c r="B74" s="21">
        <v>6085.969999999999</v>
      </c>
      <c r="C74" s="22">
        <v>5059.65</v>
      </c>
      <c r="D74" s="42">
        <v>1026.3199999999997</v>
      </c>
      <c r="E74" s="38">
        <v>566.31</v>
      </c>
      <c r="F74" s="36">
        <v>231.53</v>
      </c>
      <c r="G74" s="21">
        <v>334.78</v>
      </c>
      <c r="H74" s="52">
        <f t="shared" si="6"/>
        <v>21122.720000000005</v>
      </c>
      <c r="I74" s="35">
        <f t="shared" si="7"/>
        <v>18991.399999999998</v>
      </c>
      <c r="J74" s="35">
        <f t="shared" si="5"/>
        <v>2131.320000000007</v>
      </c>
    </row>
    <row r="75" spans="1:10" ht="12" customHeight="1">
      <c r="A75" s="17" t="s">
        <v>12</v>
      </c>
      <c r="B75" s="21">
        <v>6807.24</v>
      </c>
      <c r="C75" s="22">
        <v>8231.63</v>
      </c>
      <c r="D75" s="42">
        <v>-1424.3899999999994</v>
      </c>
      <c r="E75" s="38">
        <v>879.21</v>
      </c>
      <c r="F75" s="36">
        <v>420.2900000000001</v>
      </c>
      <c r="G75" s="21">
        <v>458.91999999999996</v>
      </c>
      <c r="H75" s="52">
        <f t="shared" si="6"/>
        <v>27602.159999999996</v>
      </c>
      <c r="I75" s="35">
        <f t="shared" si="7"/>
        <v>22319.84</v>
      </c>
      <c r="J75" s="35">
        <f t="shared" si="5"/>
        <v>5282.319999999996</v>
      </c>
    </row>
    <row r="76" spans="1:10" ht="12" customHeight="1">
      <c r="A76" s="17" t="s">
        <v>13</v>
      </c>
      <c r="B76" s="38">
        <v>11072.539999999999</v>
      </c>
      <c r="C76" s="22">
        <v>6931.669999999999</v>
      </c>
      <c r="D76" s="21">
        <v>4140.87</v>
      </c>
      <c r="E76" s="38">
        <v>778.01</v>
      </c>
      <c r="F76" s="36">
        <v>424.72999999999996</v>
      </c>
      <c r="G76" s="21">
        <v>353.28000000000003</v>
      </c>
      <c r="H76" s="52">
        <f t="shared" si="6"/>
        <v>33154.79</v>
      </c>
      <c r="I76" s="35">
        <f t="shared" si="7"/>
        <v>31795.099999999995</v>
      </c>
      <c r="J76" s="35">
        <f t="shared" si="5"/>
        <v>1359.690000000006</v>
      </c>
    </row>
    <row r="77" spans="1:10" ht="12" customHeight="1">
      <c r="A77" s="17" t="s">
        <v>14</v>
      </c>
      <c r="B77" s="38">
        <v>7014.139999999999</v>
      </c>
      <c r="C77" s="22">
        <v>11334.6</v>
      </c>
      <c r="D77" s="21">
        <v>-4320.460000000001</v>
      </c>
      <c r="E77" s="38">
        <v>866.97</v>
      </c>
      <c r="F77" s="36">
        <v>433.9</v>
      </c>
      <c r="G77" s="21">
        <v>433.07000000000005</v>
      </c>
      <c r="H77" s="52">
        <f t="shared" si="6"/>
        <v>35626.01</v>
      </c>
      <c r="I77" s="35">
        <f t="shared" si="7"/>
        <v>30221.300000000003</v>
      </c>
      <c r="J77" s="35">
        <f t="shared" si="5"/>
        <v>5404.709999999999</v>
      </c>
    </row>
    <row r="78" spans="1:10" ht="12" customHeight="1">
      <c r="A78" s="15" t="s">
        <v>15</v>
      </c>
      <c r="B78" s="39">
        <v>22642.71</v>
      </c>
      <c r="C78" s="23">
        <v>18393.75</v>
      </c>
      <c r="D78" s="41">
        <v>4248.959999999999</v>
      </c>
      <c r="E78" s="39">
        <v>1832.94</v>
      </c>
      <c r="F78" s="40">
        <v>442.89</v>
      </c>
      <c r="G78" s="41">
        <v>1390.0500000000002</v>
      </c>
      <c r="H78" s="61">
        <f t="shared" si="6"/>
        <v>63603.259999999995</v>
      </c>
      <c r="I78" s="55">
        <f t="shared" si="7"/>
        <v>47969.46</v>
      </c>
      <c r="J78" s="55">
        <f t="shared" si="5"/>
        <v>15633.799999999996</v>
      </c>
    </row>
    <row r="79" spans="1:10" ht="12" customHeight="1">
      <c r="A79" s="14" t="s">
        <v>16</v>
      </c>
      <c r="B79" s="24">
        <f>SUM(B67:B78)</f>
        <v>107270.8462441288</v>
      </c>
      <c r="C79" s="25">
        <f>SUM(C67:C78)</f>
        <v>98782.25000000001</v>
      </c>
      <c r="D79" s="26">
        <f>SUM(D67:D78)</f>
        <v>8488.596244128808</v>
      </c>
      <c r="E79" s="24">
        <f>SUM(E67:E78)</f>
        <v>11003.289999999999</v>
      </c>
      <c r="F79" s="24">
        <f>SUM(F67:F78)</f>
        <v>3595.25</v>
      </c>
      <c r="G79" s="26">
        <f>SUM(G67:G78)</f>
        <v>7408.04</v>
      </c>
      <c r="H79" s="62">
        <f>SUM(H67:H78)</f>
        <v>361102.02716399997</v>
      </c>
      <c r="I79" s="57">
        <f>SUM(I67:I78)</f>
        <v>292109.76</v>
      </c>
      <c r="J79" s="63">
        <f>SUM(J67:J78)</f>
        <v>68992.267164</v>
      </c>
    </row>
    <row r="81" ht="10.5">
      <c r="A81" s="4" t="s">
        <v>28</v>
      </c>
    </row>
  </sheetData>
  <sheetProtection/>
  <conditionalFormatting sqref="F21 B10:C16 F62 B51:C57">
    <cfRule type="cellIs" priority="1" dxfId="1" operator="lessThan" stopIfTrue="1">
      <formula>0</formula>
    </cfRule>
  </conditionalFormatting>
  <conditionalFormatting sqref="G67 D67 D10:J20 D51:J61">
    <cfRule type="cellIs" priority="2" dxfId="0" operator="lessThan" stopIfTrue="1">
      <formula>0</formula>
    </cfRule>
  </conditionalFormatting>
  <printOptions/>
  <pageMargins left="0.98" right="0.41" top="0.98" bottom="0.49" header="0.21" footer="0.25"/>
  <pageSetup horizontalDpi="600" verticalDpi="600" orientation="landscape" paperSize="9" scale="9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fonhenbro</cp:lastModifiedBy>
  <cp:lastPrinted>2006-02-10T11:00:43Z</cp:lastPrinted>
  <dcterms:created xsi:type="dcterms:W3CDTF">2000-12-08T07:55:37Z</dcterms:created>
  <dcterms:modified xsi:type="dcterms:W3CDTF">2011-03-29T08:38:56Z</dcterms:modified>
  <cp:category/>
  <cp:version/>
  <cp:contentType/>
  <cp:contentStatus/>
</cp:coreProperties>
</file>