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9320" windowHeight="10110"/>
  </bookViews>
  <sheets>
    <sheet name="Fonder 2015" sheetId="1" r:id="rId1"/>
  </sheets>
  <definedNames>
    <definedName name="_xlnm.Print_Area" localSheetId="0">'Fonder 2015'!$A$1:$Q$152</definedName>
  </definedNames>
  <calcPr calcId="145621"/>
</workbook>
</file>

<file path=xl/calcChain.xml><?xml version="1.0" encoding="utf-8"?>
<calcChain xmlns="http://schemas.openxmlformats.org/spreadsheetml/2006/main">
  <c r="H111" i="1" l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D22" i="1"/>
  <c r="F22" i="1"/>
  <c r="G22" i="1"/>
  <c r="H22" i="1"/>
  <c r="J22" i="1"/>
  <c r="K22" i="1"/>
  <c r="L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<sst xmlns="http://schemas.openxmlformats.org/spreadsheetml/2006/main" count="192" uniqueCount="34">
  <si>
    <t>Månad</t>
  </si>
  <si>
    <t xml:space="preserve">Aktiefonder </t>
  </si>
  <si>
    <t>Blandfonder</t>
  </si>
  <si>
    <t>Obligationsfonder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</si>
  <si>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</si>
  <si>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</si>
  <si>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</si>
  <si>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</si>
  <si>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</si>
  <si>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</si>
  <si>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</si>
  <si>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</si>
  <si>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</si>
  <si>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</si>
  <si>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</si>
  <si>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</si>
  <si>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</si>
  <si>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</si>
  <si>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</si>
  <si>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</si>
  <si>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</si>
  <si>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Penningmarknadsfonder</t>
  </si>
  <si>
    <t>Hedgefonder</t>
  </si>
  <si>
    <t>Övriga fonder</t>
  </si>
  <si>
    <t>TOTALT</t>
  </si>
  <si>
    <t>Statistiken avser fonder marknadsförda av Fondbolagens förenings medlemsföretag.</t>
  </si>
  <si>
    <t>Statistiken avser fonder marknadsförda av föreningens medlemsföretag exkl. fondsparande/förmögenhet via premiepensionen.</t>
  </si>
  <si>
    <t>Statistiken är dock kompletterad med icke-medlemmars fonder i premiepensionssystemet.</t>
  </si>
  <si>
    <t>varavpost till Blandfonder</t>
  </si>
  <si>
    <t>varavpost till Obligationsfonder</t>
  </si>
  <si>
    <t>Företagsobligationsfonder</t>
  </si>
  <si>
    <t>NYSPARANDE I FONDER OCH FONDFÖRMÖGENHET 2015 (MSEK)</t>
  </si>
  <si>
    <t>NYSPARANDE I FONDER OCH FONDFÖRMÖGENHET EXKLUSIVE PPM 2015 (MSEK)</t>
  </si>
  <si>
    <t>Generationsfonder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</si>
</sst>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1" fillId="0" borderId="16" xfId="1" applyNumberFormat="1" applyFont="1" applyFill="1" applyBorder="1"/>
    <xf numFmtId="3" fontId="2" fillId="0" borderId="21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2">
    <cellStyle name="Normal" xfId="0" builtinId="0"/>
    <cellStyle name="Normal_Nysparande 2009" xfId="1"/>
  </cellStyles>
  <dxfs count="6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113</xdr:row>
      <xdr:rowOff>114300</xdr:rowOff>
    </xdr:from>
    <xdr:to>
      <xdr:col>9</xdr:col>
      <xdr:colOff>133350</xdr:colOff>
      <xdr:row>144</xdr:row>
      <xdr:rowOff>38100</xdr:rowOff>
    </xdr:to>
    <xdr:pic>
      <xdr:nvPicPr>
        <xdr:cNvPr id="11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773400"/>
          <a:ext cx="5114925" cy="405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zoomScaleNormal="100" workbookViewId="0">
      <selection activeCell="K4" sqref="K4"/>
    </sheetView>
  </sheetViews>
  <sheetFormatPr defaultRowHeight="10.5" x14ac:dyDescent="0.15"/>
  <cols>
    <col min="1" max="1" width="9.140625" style="1"/>
    <col min="2" max="4" width="8.140625" style="1" customWidth="1"/>
    <col min="5" max="5" width="9.140625" style="1"/>
    <col min="6" max="8" width="8.140625" style="1" customWidth="1"/>
    <col min="9" max="9" width="9.140625" style="1"/>
    <col min="10" max="11" width="8.42578125" style="1" bestFit="1" customWidth="1"/>
    <col min="12" max="12" width="8" style="1" customWidth="1"/>
    <col min="13" max="16" width="9.140625" style="1"/>
    <col min="17" max="17" width="10.140625" style="1" bestFit="1" customWidth="1"/>
    <col min="18" max="16384" width="9.140625" style="1"/>
  </cols>
  <sheetData>
    <row r="1" spans="1:17" x14ac:dyDescent="0.15">
      <c r="F1" s="2"/>
    </row>
    <row r="2" spans="1:17" x14ac:dyDescent="0.15">
      <c r="F2" s="2"/>
    </row>
    <row r="3" spans="1:17" x14ac:dyDescent="0.15">
      <c r="F3" s="2"/>
    </row>
    <row r="4" spans="1:17" ht="15" x14ac:dyDescent="0.2">
      <c r="A4" s="3" t="s">
        <v>31</v>
      </c>
    </row>
    <row r="6" spans="1:17" x14ac:dyDescent="0.15">
      <c r="F6" s="4"/>
    </row>
    <row r="7" spans="1:17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75" x14ac:dyDescent="0.2">
      <c r="A8" s="6" t="s">
        <v>0</v>
      </c>
      <c r="B8" s="61" t="s">
        <v>1</v>
      </c>
      <c r="C8" s="62"/>
      <c r="D8" s="62"/>
      <c r="E8" s="63"/>
      <c r="F8" s="61" t="s">
        <v>2</v>
      </c>
      <c r="G8" s="62" t="s">
        <v>2</v>
      </c>
      <c r="H8" s="62"/>
      <c r="I8" s="63"/>
      <c r="J8" s="61" t="s">
        <v>3</v>
      </c>
      <c r="K8" s="62" t="s">
        <v>2</v>
      </c>
      <c r="L8" s="62"/>
      <c r="M8" s="63"/>
    </row>
    <row r="9" spans="1:17" x14ac:dyDescent="0.15">
      <c r="A9" s="7"/>
      <c r="B9" s="8" t="s">
        <v>4</v>
      </c>
      <c r="C9" s="9" t="s">
        <v>5</v>
      </c>
      <c r="D9" s="10" t="s">
        <v>6</v>
      </c>
      <c r="E9" s="11" t="s">
        <v>7</v>
      </c>
      <c r="F9" s="12" t="s">
        <v>4</v>
      </c>
      <c r="G9" s="9" t="s">
        <v>5</v>
      </c>
      <c r="H9" s="9" t="s">
        <v>6</v>
      </c>
      <c r="I9" s="11" t="s">
        <v>7</v>
      </c>
      <c r="J9" s="12" t="s">
        <v>4</v>
      </c>
      <c r="K9" s="13" t="s">
        <v>5</v>
      </c>
      <c r="L9" s="9" t="s">
        <v>6</v>
      </c>
      <c r="M9" s="11" t="s">
        <v>7</v>
      </c>
    </row>
    <row r="10" spans="1:17" x14ac:dyDescent="0.15">
      <c r="A10" s="14" t="s">
        <v>8</v>
      </c>
      <c r="B10" s="56">
        <v>37828.074000000001</v>
      </c>
      <c r="C10" s="50">
        <v>30593.257099999999</v>
      </c>
      <c r="D10" s="50">
        <v>7234.8169000000016</v>
      </c>
      <c r="E10" s="57">
        <v>1767286.0507</v>
      </c>
      <c r="F10" s="56">
        <v>15427.160099999999</v>
      </c>
      <c r="G10" s="50">
        <v>7051.5236000000004</v>
      </c>
      <c r="H10" s="50">
        <v>8375.6364999999987</v>
      </c>
      <c r="I10" s="57">
        <v>751876.06640000001</v>
      </c>
      <c r="J10" s="56">
        <v>12547.5337</v>
      </c>
      <c r="K10" s="50">
        <v>11703.790199999999</v>
      </c>
      <c r="L10" s="50">
        <v>843.74350000000049</v>
      </c>
      <c r="M10" s="57">
        <v>332696.35920000001</v>
      </c>
    </row>
    <row r="11" spans="1:17" x14ac:dyDescent="0.15">
      <c r="A11" s="15" t="s">
        <v>9</v>
      </c>
      <c r="B11" s="58">
        <v>44568.811500000003</v>
      </c>
      <c r="C11" s="51">
        <v>36134.774700000002</v>
      </c>
      <c r="D11" s="51">
        <v>8434.0368000000017</v>
      </c>
      <c r="E11" s="59">
        <v>1897608.6191</v>
      </c>
      <c r="F11" s="58">
        <v>20679.4624</v>
      </c>
      <c r="G11" s="51">
        <v>8890.3588999999993</v>
      </c>
      <c r="H11" s="51">
        <v>11789.103500000001</v>
      </c>
      <c r="I11" s="59">
        <v>790312.44339999999</v>
      </c>
      <c r="J11" s="58">
        <v>15713.748100000001</v>
      </c>
      <c r="K11" s="51">
        <v>11463.278200000001</v>
      </c>
      <c r="L11" s="51">
        <v>4250.4699000000001</v>
      </c>
      <c r="M11" s="59">
        <v>337610.24560000002</v>
      </c>
    </row>
    <row r="12" spans="1:17" x14ac:dyDescent="0.15">
      <c r="A12" s="15" t="s">
        <v>10</v>
      </c>
      <c r="B12" s="58">
        <v>40074.094299999997</v>
      </c>
      <c r="C12" s="51">
        <v>49337.859499999999</v>
      </c>
      <c r="D12" s="51">
        <v>-9263.7652000000016</v>
      </c>
      <c r="E12" s="59">
        <v>1919703.7614</v>
      </c>
      <c r="F12" s="58">
        <v>26589.2153</v>
      </c>
      <c r="G12" s="51">
        <v>13927.1476</v>
      </c>
      <c r="H12" s="51">
        <v>12662.0677</v>
      </c>
      <c r="I12" s="59">
        <v>815254.7047</v>
      </c>
      <c r="J12" s="58">
        <v>18565.694599999999</v>
      </c>
      <c r="K12" s="51">
        <v>13539.123</v>
      </c>
      <c r="L12" s="51">
        <v>5026.5715999999993</v>
      </c>
      <c r="M12" s="59">
        <v>342465.16830000002</v>
      </c>
    </row>
    <row r="13" spans="1:17" x14ac:dyDescent="0.15">
      <c r="A13" s="15" t="s">
        <v>11</v>
      </c>
      <c r="B13" s="58">
        <v>43837.760499999997</v>
      </c>
      <c r="C13" s="51">
        <v>43151.043299999998</v>
      </c>
      <c r="D13" s="51">
        <v>686.71719999999914</v>
      </c>
      <c r="E13" s="59">
        <v>1940363.3744000001</v>
      </c>
      <c r="F13" s="58">
        <v>22546.9411</v>
      </c>
      <c r="G13" s="51">
        <v>10774.509</v>
      </c>
      <c r="H13" s="51">
        <v>11772.4321</v>
      </c>
      <c r="I13" s="59">
        <v>812480.06579999998</v>
      </c>
      <c r="J13" s="58">
        <v>15527.2204</v>
      </c>
      <c r="K13" s="51">
        <v>11587.670700000001</v>
      </c>
      <c r="L13" s="51">
        <v>3939.5496999999996</v>
      </c>
      <c r="M13" s="59">
        <v>343942.64399999997</v>
      </c>
    </row>
    <row r="14" spans="1:17" x14ac:dyDescent="0.15">
      <c r="A14" s="15" t="s">
        <v>12</v>
      </c>
      <c r="B14" s="58">
        <v>32049.858899999999</v>
      </c>
      <c r="C14" s="51">
        <v>41607.138299999999</v>
      </c>
      <c r="D14" s="51">
        <v>-9557.2793999999994</v>
      </c>
      <c r="E14" s="60">
        <v>1968114.4012</v>
      </c>
      <c r="F14" s="58">
        <v>17833.551800000001</v>
      </c>
      <c r="G14" s="51">
        <v>11775.8189</v>
      </c>
      <c r="H14" s="51">
        <v>6057.7329000000009</v>
      </c>
      <c r="I14" s="60">
        <v>826070.07759999996</v>
      </c>
      <c r="J14" s="58">
        <v>12332.609700000001</v>
      </c>
      <c r="K14" s="51">
        <v>11560.788</v>
      </c>
      <c r="L14" s="51">
        <v>771.82170000000042</v>
      </c>
      <c r="M14" s="60">
        <v>345346.32020000002</v>
      </c>
    </row>
    <row r="15" spans="1:17" x14ac:dyDescent="0.15">
      <c r="A15" s="15" t="s">
        <v>13</v>
      </c>
      <c r="B15" s="58">
        <v>21645.066200000001</v>
      </c>
      <c r="C15" s="51">
        <v>42612.396000000001</v>
      </c>
      <c r="D15" s="51">
        <v>-20967.3298</v>
      </c>
      <c r="E15" s="59">
        <v>1833190.2263</v>
      </c>
      <c r="F15" s="58">
        <v>13891.540999999999</v>
      </c>
      <c r="G15" s="51">
        <v>10349.8274</v>
      </c>
      <c r="H15" s="51">
        <v>3541.7135999999991</v>
      </c>
      <c r="I15" s="59">
        <v>800009.88650000002</v>
      </c>
      <c r="J15" s="58">
        <v>11022.301799999999</v>
      </c>
      <c r="K15" s="51">
        <v>13802.258099999999</v>
      </c>
      <c r="L15" s="51">
        <v>-2779.9562999999998</v>
      </c>
      <c r="M15" s="59">
        <v>339842.16529999999</v>
      </c>
    </row>
    <row r="16" spans="1:17" x14ac:dyDescent="0.15">
      <c r="A16" s="15" t="s">
        <v>14</v>
      </c>
      <c r="B16" s="58">
        <v>23335.8511</v>
      </c>
      <c r="C16" s="51">
        <v>19773.5929</v>
      </c>
      <c r="D16" s="51">
        <v>3562.2582000000002</v>
      </c>
      <c r="E16" s="59">
        <v>1907157.5127000001</v>
      </c>
      <c r="F16" s="58">
        <v>8813.5668000000005</v>
      </c>
      <c r="G16" s="51">
        <v>6022.4948000000004</v>
      </c>
      <c r="H16" s="51">
        <v>2791.0720000000001</v>
      </c>
      <c r="I16" s="59">
        <v>815529.78989999997</v>
      </c>
      <c r="J16" s="58">
        <v>8728.9616000000005</v>
      </c>
      <c r="K16" s="51">
        <v>9536.1789000000008</v>
      </c>
      <c r="L16" s="51">
        <v>-807.21730000000025</v>
      </c>
      <c r="M16" s="59">
        <v>341524.04109999997</v>
      </c>
    </row>
    <row r="17" spans="1:17" x14ac:dyDescent="0.15">
      <c r="A17" s="15" t="s">
        <v>15</v>
      </c>
      <c r="B17" s="16">
        <v>21504.616000000002</v>
      </c>
      <c r="C17" s="17">
        <v>32247.1086</v>
      </c>
      <c r="D17" s="17">
        <v>-10742.492599999998</v>
      </c>
      <c r="E17" s="20">
        <v>1758640.0862</v>
      </c>
      <c r="F17" s="16">
        <v>8193.3143</v>
      </c>
      <c r="G17" s="17">
        <v>7501.8887999999997</v>
      </c>
      <c r="H17" s="17">
        <v>691.42550000000028</v>
      </c>
      <c r="I17" s="20">
        <v>785122.9081</v>
      </c>
      <c r="J17" s="16">
        <v>9116.5863000000008</v>
      </c>
      <c r="K17" s="17">
        <v>9273.1582999999991</v>
      </c>
      <c r="L17" s="17">
        <v>-156.5719999999983</v>
      </c>
      <c r="M17" s="20">
        <v>340874.03940000001</v>
      </c>
    </row>
    <row r="18" spans="1:17" x14ac:dyDescent="0.15">
      <c r="A18" s="15" t="s">
        <v>16</v>
      </c>
      <c r="B18" s="16">
        <v>23963.360100000002</v>
      </c>
      <c r="C18" s="17">
        <v>34368.492400000003</v>
      </c>
      <c r="D18" s="17">
        <v>-10405.132300000001</v>
      </c>
      <c r="E18" s="20">
        <v>1668479.4564</v>
      </c>
      <c r="F18" s="16">
        <v>11509.313099999999</v>
      </c>
      <c r="G18" s="17">
        <v>9344.1075999999994</v>
      </c>
      <c r="H18" s="17">
        <v>2165.2055</v>
      </c>
      <c r="I18" s="20">
        <v>765713.85369999998</v>
      </c>
      <c r="J18" s="16">
        <v>9304.5486999999994</v>
      </c>
      <c r="K18" s="17">
        <v>11732.0537</v>
      </c>
      <c r="L18" s="17">
        <v>-2427.505000000001</v>
      </c>
      <c r="M18" s="18">
        <v>334712.33169999998</v>
      </c>
    </row>
    <row r="19" spans="1:17" x14ac:dyDescent="0.15">
      <c r="A19" s="15" t="s">
        <v>17</v>
      </c>
      <c r="B19" s="21">
        <v>27413.6198</v>
      </c>
      <c r="C19" s="17">
        <v>24596.769499999999</v>
      </c>
      <c r="D19" s="17">
        <v>2816.8503000000019</v>
      </c>
      <c r="E19" s="16">
        <v>1810365.1055999999</v>
      </c>
      <c r="F19" s="21">
        <v>10961.111000000001</v>
      </c>
      <c r="G19" s="17">
        <v>8022.1054000000004</v>
      </c>
      <c r="H19" s="17">
        <v>2939.0056000000004</v>
      </c>
      <c r="I19" s="16">
        <v>801969.01080000005</v>
      </c>
      <c r="J19" s="21">
        <v>8930.1949000000004</v>
      </c>
      <c r="K19" s="17">
        <v>11704.342699999999</v>
      </c>
      <c r="L19" s="17">
        <v>-2774.1477999999988</v>
      </c>
      <c r="M19" s="20">
        <v>335889.73910000001</v>
      </c>
    </row>
    <row r="20" spans="1:17" x14ac:dyDescent="0.15">
      <c r="A20" s="15" t="s">
        <v>18</v>
      </c>
      <c r="B20" s="21">
        <v>35064.8842</v>
      </c>
      <c r="C20" s="17">
        <v>24829.406299999999</v>
      </c>
      <c r="D20" s="17">
        <v>10235.477900000002</v>
      </c>
      <c r="E20" s="16">
        <v>1866984.9595999999</v>
      </c>
      <c r="F20" s="21">
        <v>12570.1019</v>
      </c>
      <c r="G20" s="17">
        <v>8774.5753000000004</v>
      </c>
      <c r="H20" s="17">
        <v>3795.5265999999992</v>
      </c>
      <c r="I20" s="16">
        <v>813659.62549999997</v>
      </c>
      <c r="J20" s="21">
        <v>6690.7991000000002</v>
      </c>
      <c r="K20" s="17">
        <v>12305.906300000001</v>
      </c>
      <c r="L20" s="17">
        <v>-5615.1072000000004</v>
      </c>
      <c r="M20" s="18">
        <v>329702.40010000003</v>
      </c>
    </row>
    <row r="21" spans="1:17" x14ac:dyDescent="0.15">
      <c r="A21" s="22" t="s">
        <v>19</v>
      </c>
      <c r="B21" s="23">
        <v>54181.552100000001</v>
      </c>
      <c r="C21" s="24">
        <v>28805.6204</v>
      </c>
      <c r="D21" s="25">
        <v>25375.931700000001</v>
      </c>
      <c r="E21" s="26">
        <v>1820533.5123000001</v>
      </c>
      <c r="F21" s="23">
        <v>18928.8943</v>
      </c>
      <c r="G21" s="24">
        <v>8596.5869999999995</v>
      </c>
      <c r="H21" s="25">
        <v>10332.3073</v>
      </c>
      <c r="I21" s="26">
        <v>803997.09109999996</v>
      </c>
      <c r="J21" s="23">
        <v>14494.986000000001</v>
      </c>
      <c r="K21" s="24">
        <v>14677.825999999999</v>
      </c>
      <c r="L21" s="25">
        <v>-182.83999999999833</v>
      </c>
      <c r="M21" s="26">
        <v>326559.44679999998</v>
      </c>
    </row>
    <row r="22" spans="1:17" ht="15" customHeight="1" x14ac:dyDescent="0.15">
      <c r="A22" s="7" t="s">
        <v>20</v>
      </c>
      <c r="B22" s="27">
        <f t="shared" ref="B22:L22" si="0">SUM(B10:B21)</f>
        <v>405467.54869999993</v>
      </c>
      <c r="C22" s="28">
        <f t="shared" si="0"/>
        <v>408057.45899999992</v>
      </c>
      <c r="D22" s="28">
        <f t="shared" si="0"/>
        <v>-2589.910299999985</v>
      </c>
      <c r="E22" s="29"/>
      <c r="F22" s="27">
        <f t="shared" si="0"/>
        <v>187944.17310000001</v>
      </c>
      <c r="G22" s="28">
        <f t="shared" si="0"/>
        <v>111030.9443</v>
      </c>
      <c r="H22" s="28">
        <f t="shared" si="0"/>
        <v>76913.228799999997</v>
      </c>
      <c r="I22" s="29"/>
      <c r="J22" s="27">
        <f t="shared" si="0"/>
        <v>142975.18489999999</v>
      </c>
      <c r="K22" s="28">
        <f t="shared" si="0"/>
        <v>142886.37409999999</v>
      </c>
      <c r="L22" s="28">
        <f t="shared" si="0"/>
        <v>88.810800000002928</v>
      </c>
      <c r="M22" s="29"/>
    </row>
    <row r="23" spans="1:17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7" ht="12.75" x14ac:dyDescent="0.2">
      <c r="A24" s="6" t="s">
        <v>0</v>
      </c>
      <c r="B24" s="61" t="s">
        <v>21</v>
      </c>
      <c r="C24" s="62" t="s">
        <v>2</v>
      </c>
      <c r="D24" s="62"/>
      <c r="E24" s="63"/>
      <c r="F24" s="61" t="s">
        <v>22</v>
      </c>
      <c r="G24" s="62"/>
      <c r="H24" s="62"/>
      <c r="I24" s="63"/>
      <c r="J24" s="61" t="s">
        <v>23</v>
      </c>
      <c r="K24" s="62"/>
      <c r="L24" s="62"/>
      <c r="M24" s="63"/>
      <c r="N24" s="61" t="s">
        <v>24</v>
      </c>
      <c r="O24" s="62" t="s">
        <v>2</v>
      </c>
      <c r="P24" s="62"/>
      <c r="Q24" s="63"/>
    </row>
    <row r="25" spans="1:17" x14ac:dyDescent="0.15">
      <c r="A25" s="7"/>
      <c r="B25" s="12" t="s">
        <v>4</v>
      </c>
      <c r="C25" s="13" t="s">
        <v>5</v>
      </c>
      <c r="D25" s="9" t="s">
        <v>6</v>
      </c>
      <c r="E25" s="11" t="s">
        <v>7</v>
      </c>
      <c r="F25" s="12" t="s">
        <v>4</v>
      </c>
      <c r="G25" s="13" t="s">
        <v>5</v>
      </c>
      <c r="H25" s="9" t="s">
        <v>6</v>
      </c>
      <c r="I25" s="11" t="s">
        <v>7</v>
      </c>
      <c r="J25" s="12" t="s">
        <v>4</v>
      </c>
      <c r="K25" s="13" t="s">
        <v>5</v>
      </c>
      <c r="L25" s="9" t="s">
        <v>6</v>
      </c>
      <c r="M25" s="11" t="s">
        <v>7</v>
      </c>
      <c r="N25" s="12" t="s">
        <v>4</v>
      </c>
      <c r="O25" s="13" t="s">
        <v>5</v>
      </c>
      <c r="P25" s="9" t="s">
        <v>6</v>
      </c>
      <c r="Q25" s="11" t="s">
        <v>7</v>
      </c>
    </row>
    <row r="26" spans="1:17" x14ac:dyDescent="0.15">
      <c r="A26" s="14" t="s">
        <v>8</v>
      </c>
      <c r="B26" s="56">
        <v>8615.6201000000001</v>
      </c>
      <c r="C26" s="50">
        <v>10749.4656</v>
      </c>
      <c r="D26" s="50">
        <v>-2133.8454999999994</v>
      </c>
      <c r="E26" s="57">
        <v>237695.6029</v>
      </c>
      <c r="F26" s="56">
        <v>1790.3300999999999</v>
      </c>
      <c r="G26" s="50">
        <v>1583.3489999999999</v>
      </c>
      <c r="H26" s="50">
        <v>206.98109999999997</v>
      </c>
      <c r="I26" s="57">
        <v>36526.851900000001</v>
      </c>
      <c r="J26" s="56">
        <v>117.8359</v>
      </c>
      <c r="K26" s="50">
        <v>89.491299999999995</v>
      </c>
      <c r="L26" s="50">
        <v>28.3446</v>
      </c>
      <c r="M26" s="57">
        <v>9182.4308999999994</v>
      </c>
      <c r="N26" s="32">
        <f>B10+F10+J10+B26+F26+J26</f>
        <v>76326.553900000014</v>
      </c>
      <c r="O26" s="33">
        <f t="shared" ref="O26:O37" si="1">C10+G10+K10+C26+G26+K26</f>
        <v>61770.876800000005</v>
      </c>
      <c r="P26" s="33">
        <f>+N26-O26</f>
        <v>14555.677100000008</v>
      </c>
      <c r="Q26" s="34">
        <f>E10+I10+M10+E26+I26+M26</f>
        <v>3135263.3619999997</v>
      </c>
    </row>
    <row r="27" spans="1:17" x14ac:dyDescent="0.15">
      <c r="A27" s="15" t="s">
        <v>9</v>
      </c>
      <c r="B27" s="58">
        <v>8231.6175000000003</v>
      </c>
      <c r="C27" s="51">
        <v>15972.9421</v>
      </c>
      <c r="D27" s="51">
        <v>-7741.3245999999999</v>
      </c>
      <c r="E27" s="59">
        <v>230137.0656</v>
      </c>
      <c r="F27" s="58">
        <v>2759.4544999999998</v>
      </c>
      <c r="G27" s="51">
        <v>1476.8776</v>
      </c>
      <c r="H27" s="51">
        <v>1282.5768999999998</v>
      </c>
      <c r="I27" s="59">
        <v>38146.131999999998</v>
      </c>
      <c r="J27" s="58">
        <v>110.68559999999999</v>
      </c>
      <c r="K27" s="51">
        <v>119.0735</v>
      </c>
      <c r="L27" s="51">
        <v>-8.3879000000000019</v>
      </c>
      <c r="M27" s="59">
        <v>9276.2744999999995</v>
      </c>
      <c r="N27" s="35">
        <f t="shared" ref="N27:N37" si="2">B11+F11+J11+B27+F27+J27</f>
        <v>92063.77959999998</v>
      </c>
      <c r="O27" s="36">
        <f t="shared" si="1"/>
        <v>74057.305000000008</v>
      </c>
      <c r="P27" s="36">
        <f t="shared" ref="P27:P37" si="3">+N27-O27</f>
        <v>18006.474599999972</v>
      </c>
      <c r="Q27" s="37">
        <f t="shared" ref="Q27:Q37" si="4">E11+I11+M11+E27+I27+M27</f>
        <v>3303090.7801999999</v>
      </c>
    </row>
    <row r="28" spans="1:17" x14ac:dyDescent="0.15">
      <c r="A28" s="15" t="s">
        <v>10</v>
      </c>
      <c r="B28" s="58">
        <v>10612.408600000001</v>
      </c>
      <c r="C28" s="51">
        <v>13602.431</v>
      </c>
      <c r="D28" s="51">
        <v>-2990.0223999999998</v>
      </c>
      <c r="E28" s="59">
        <v>226665.02170000001</v>
      </c>
      <c r="F28" s="58">
        <v>3672.6069000000002</v>
      </c>
      <c r="G28" s="51">
        <v>1602.8527999999999</v>
      </c>
      <c r="H28" s="51">
        <v>2069.7541000000001</v>
      </c>
      <c r="I28" s="59">
        <v>40585.786999999997</v>
      </c>
      <c r="J28" s="58">
        <v>87.234700000000004</v>
      </c>
      <c r="K28" s="51">
        <v>175.90989999999999</v>
      </c>
      <c r="L28" s="51">
        <v>-88.67519999999999</v>
      </c>
      <c r="M28" s="59">
        <v>9185.3266000000003</v>
      </c>
      <c r="N28" s="35">
        <f t="shared" si="2"/>
        <v>99601.254399999991</v>
      </c>
      <c r="O28" s="36">
        <f t="shared" si="1"/>
        <v>92185.323799999998</v>
      </c>
      <c r="P28" s="36">
        <f t="shared" si="3"/>
        <v>7415.9305999999924</v>
      </c>
      <c r="Q28" s="37">
        <f t="shared" si="4"/>
        <v>3353859.7696999996</v>
      </c>
    </row>
    <row r="29" spans="1:17" x14ac:dyDescent="0.15">
      <c r="A29" s="15" t="s">
        <v>11</v>
      </c>
      <c r="B29" s="58">
        <v>9921.6949999999997</v>
      </c>
      <c r="C29" s="51">
        <v>9529.8896000000004</v>
      </c>
      <c r="D29" s="51">
        <v>391.80539999999928</v>
      </c>
      <c r="E29" s="59">
        <v>227654.54730000001</v>
      </c>
      <c r="F29" s="58">
        <v>3556.6581999999999</v>
      </c>
      <c r="G29" s="51">
        <v>2212.7408</v>
      </c>
      <c r="H29" s="51">
        <v>1343.9173999999998</v>
      </c>
      <c r="I29" s="59">
        <v>41814.567199999998</v>
      </c>
      <c r="J29" s="58">
        <v>1624.4032</v>
      </c>
      <c r="K29" s="51">
        <v>81.593400000000003</v>
      </c>
      <c r="L29" s="51">
        <v>1542.8098</v>
      </c>
      <c r="M29" s="59">
        <v>11109.0254</v>
      </c>
      <c r="N29" s="35">
        <f t="shared" si="2"/>
        <v>97014.678400000004</v>
      </c>
      <c r="O29" s="36">
        <f t="shared" si="1"/>
        <v>77337.446799999991</v>
      </c>
      <c r="P29" s="36">
        <f t="shared" si="3"/>
        <v>19677.231600000014</v>
      </c>
      <c r="Q29" s="37">
        <f t="shared" si="4"/>
        <v>3377364.2241000002</v>
      </c>
    </row>
    <row r="30" spans="1:17" x14ac:dyDescent="0.15">
      <c r="A30" s="15" t="s">
        <v>12</v>
      </c>
      <c r="B30" s="58">
        <v>12065.353800000001</v>
      </c>
      <c r="C30" s="51">
        <v>8233.7078999999994</v>
      </c>
      <c r="D30" s="51">
        <v>3831.6459000000013</v>
      </c>
      <c r="E30" s="60">
        <v>231897.17050000001</v>
      </c>
      <c r="F30" s="58">
        <v>3105.26</v>
      </c>
      <c r="G30" s="51">
        <v>1947.6516999999999</v>
      </c>
      <c r="H30" s="51">
        <v>1157.6083000000003</v>
      </c>
      <c r="I30" s="60">
        <v>43005.026899999997</v>
      </c>
      <c r="J30" s="58">
        <v>117.8006</v>
      </c>
      <c r="K30" s="51">
        <v>90.204499999999996</v>
      </c>
      <c r="L30" s="51">
        <v>27.596100000000007</v>
      </c>
      <c r="M30" s="60">
        <v>11010.170899999999</v>
      </c>
      <c r="N30" s="35">
        <f t="shared" si="2"/>
        <v>77504.434800000003</v>
      </c>
      <c r="O30" s="36">
        <f t="shared" si="1"/>
        <v>75215.309300000008</v>
      </c>
      <c r="P30" s="36">
        <f t="shared" si="3"/>
        <v>2289.1254999999946</v>
      </c>
      <c r="Q30" s="38">
        <f t="shared" si="4"/>
        <v>3425443.1672999994</v>
      </c>
    </row>
    <row r="31" spans="1:17" x14ac:dyDescent="0.15">
      <c r="A31" s="15" t="s">
        <v>13</v>
      </c>
      <c r="B31" s="58">
        <v>14908.1708</v>
      </c>
      <c r="C31" s="51">
        <v>8724.7657999999992</v>
      </c>
      <c r="D31" s="51">
        <v>6183.4050000000007</v>
      </c>
      <c r="E31" s="59">
        <v>238016.17660000001</v>
      </c>
      <c r="F31" s="58">
        <v>4124.3487999999998</v>
      </c>
      <c r="G31" s="51">
        <v>1817.6744000000001</v>
      </c>
      <c r="H31" s="51">
        <v>2306.6743999999999</v>
      </c>
      <c r="I31" s="59">
        <v>44797.246299999999</v>
      </c>
      <c r="J31" s="58">
        <v>83.947699999999998</v>
      </c>
      <c r="K31" s="51">
        <v>288.30990000000003</v>
      </c>
      <c r="L31" s="51">
        <v>-204.36220000000003</v>
      </c>
      <c r="M31" s="59">
        <v>10802.492399999999</v>
      </c>
      <c r="N31" s="35">
        <f t="shared" si="2"/>
        <v>65675.376300000004</v>
      </c>
      <c r="O31" s="36">
        <f t="shared" si="1"/>
        <v>77595.231599999985</v>
      </c>
      <c r="P31" s="36">
        <f t="shared" si="3"/>
        <v>-11919.855299999981</v>
      </c>
      <c r="Q31" s="37">
        <f t="shared" si="4"/>
        <v>3266658.1934000002</v>
      </c>
    </row>
    <row r="32" spans="1:17" x14ac:dyDescent="0.15">
      <c r="A32" s="15" t="s">
        <v>14</v>
      </c>
      <c r="B32" s="58">
        <v>8122.2051000000001</v>
      </c>
      <c r="C32" s="51">
        <v>7448.6433999999999</v>
      </c>
      <c r="D32" s="51">
        <v>673.5617000000002</v>
      </c>
      <c r="E32" s="59">
        <v>238796.05989999999</v>
      </c>
      <c r="F32" s="58">
        <v>1235.4966999999999</v>
      </c>
      <c r="G32" s="51">
        <v>849.5394</v>
      </c>
      <c r="H32" s="51">
        <v>385.95729999999992</v>
      </c>
      <c r="I32" s="59">
        <v>45398.2497</v>
      </c>
      <c r="J32" s="58">
        <v>91.173299999999998</v>
      </c>
      <c r="K32" s="51">
        <v>51.4604</v>
      </c>
      <c r="L32" s="51">
        <v>39.712899999999998</v>
      </c>
      <c r="M32" s="59">
        <v>10850.363799999999</v>
      </c>
      <c r="N32" s="35">
        <f t="shared" si="2"/>
        <v>50327.254600000007</v>
      </c>
      <c r="O32" s="36">
        <f t="shared" si="1"/>
        <v>43681.909800000009</v>
      </c>
      <c r="P32" s="36">
        <f t="shared" si="3"/>
        <v>6645.3447999999989</v>
      </c>
      <c r="Q32" s="37">
        <f t="shared" si="4"/>
        <v>3359256.0170999998</v>
      </c>
    </row>
    <row r="33" spans="1:17" x14ac:dyDescent="0.15">
      <c r="A33" s="15" t="s">
        <v>15</v>
      </c>
      <c r="B33" s="16">
        <v>14973.5597</v>
      </c>
      <c r="C33" s="17">
        <v>9648.7098000000005</v>
      </c>
      <c r="D33" s="17">
        <v>5324.8498999999993</v>
      </c>
      <c r="E33" s="20">
        <v>243651.60079999999</v>
      </c>
      <c r="F33" s="16">
        <v>1292.95</v>
      </c>
      <c r="G33" s="17">
        <v>880.11929999999995</v>
      </c>
      <c r="H33" s="17">
        <v>412.83070000000009</v>
      </c>
      <c r="I33" s="20">
        <v>45738.671999999999</v>
      </c>
      <c r="J33" s="16">
        <v>36.735199999999999</v>
      </c>
      <c r="K33" s="17">
        <v>41.188699999999997</v>
      </c>
      <c r="L33" s="17">
        <v>-4.4534999999999982</v>
      </c>
      <c r="M33" s="20">
        <v>10810.294599999999</v>
      </c>
      <c r="N33" s="35">
        <f t="shared" si="2"/>
        <v>55117.761500000001</v>
      </c>
      <c r="O33" s="36">
        <f t="shared" si="1"/>
        <v>59592.173499999997</v>
      </c>
      <c r="P33" s="36">
        <f>+N33-O33</f>
        <v>-4474.4119999999966</v>
      </c>
      <c r="Q33" s="39">
        <f t="shared" si="4"/>
        <v>3184837.6011000001</v>
      </c>
    </row>
    <row r="34" spans="1:17" x14ac:dyDescent="0.15">
      <c r="A34" s="15" t="s">
        <v>16</v>
      </c>
      <c r="B34" s="16">
        <v>14704.528899999999</v>
      </c>
      <c r="C34" s="17">
        <v>10933.7595</v>
      </c>
      <c r="D34" s="17">
        <v>3770.7693999999992</v>
      </c>
      <c r="E34" s="20">
        <v>247193.9394</v>
      </c>
      <c r="F34" s="16">
        <v>2681.8409000000001</v>
      </c>
      <c r="G34" s="17">
        <v>1305.1266000000001</v>
      </c>
      <c r="H34" s="17">
        <v>1376.7143000000001</v>
      </c>
      <c r="I34" s="20">
        <v>46805.096599999997</v>
      </c>
      <c r="J34" s="16">
        <v>488.02300000000002</v>
      </c>
      <c r="K34" s="17">
        <v>168.4538</v>
      </c>
      <c r="L34" s="17">
        <v>319.56920000000002</v>
      </c>
      <c r="M34" s="20">
        <v>11168.291800000001</v>
      </c>
      <c r="N34" s="35">
        <f t="shared" si="2"/>
        <v>62651.614700000006</v>
      </c>
      <c r="O34" s="36">
        <f t="shared" si="1"/>
        <v>67851.993600000016</v>
      </c>
      <c r="P34" s="36">
        <f t="shared" si="3"/>
        <v>-5200.3789000000106</v>
      </c>
      <c r="Q34" s="37">
        <f t="shared" si="4"/>
        <v>3074072.9695999995</v>
      </c>
    </row>
    <row r="35" spans="1:17" x14ac:dyDescent="0.15">
      <c r="A35" s="15" t="s">
        <v>17</v>
      </c>
      <c r="B35" s="21">
        <v>5388.3573999999999</v>
      </c>
      <c r="C35" s="17">
        <v>11115.725200000001</v>
      </c>
      <c r="D35" s="17">
        <v>-5727.3678000000009</v>
      </c>
      <c r="E35" s="18">
        <v>241580.44440000001</v>
      </c>
      <c r="F35" s="21">
        <v>1725.3907999999999</v>
      </c>
      <c r="G35" s="17">
        <v>1510.6464000000001</v>
      </c>
      <c r="H35" s="17">
        <v>214.74439999999981</v>
      </c>
      <c r="I35" s="16">
        <v>47028.752200000003</v>
      </c>
      <c r="J35" s="21">
        <v>184.18350000000001</v>
      </c>
      <c r="K35" s="17">
        <v>231.1711</v>
      </c>
      <c r="L35" s="17">
        <v>-46.987599999999986</v>
      </c>
      <c r="M35" s="16">
        <v>12098.263300000001</v>
      </c>
      <c r="N35" s="40">
        <f t="shared" si="2"/>
        <v>54602.857400000008</v>
      </c>
      <c r="O35" s="36">
        <f t="shared" si="1"/>
        <v>57180.760299999994</v>
      </c>
      <c r="P35" s="36">
        <f t="shared" si="3"/>
        <v>-2577.9028999999864</v>
      </c>
      <c r="Q35" s="39">
        <f>E19+I19+M19+E35+I35+M35</f>
        <v>3248931.3153999997</v>
      </c>
    </row>
    <row r="36" spans="1:17" x14ac:dyDescent="0.15">
      <c r="A36" s="15" t="s">
        <v>18</v>
      </c>
      <c r="B36" s="21">
        <v>4664.1383999999998</v>
      </c>
      <c r="C36" s="17">
        <v>14265.940699999999</v>
      </c>
      <c r="D36" s="17">
        <v>-9601.8022999999994</v>
      </c>
      <c r="E36" s="20">
        <v>231592.95069999999</v>
      </c>
      <c r="F36" s="21">
        <v>1887.1623999999999</v>
      </c>
      <c r="G36" s="17">
        <v>1621.0613000000001</v>
      </c>
      <c r="H36" s="17">
        <v>266.10109999999986</v>
      </c>
      <c r="I36" s="16">
        <v>46955.7189</v>
      </c>
      <c r="J36" s="21">
        <v>265.79820000000001</v>
      </c>
      <c r="K36" s="17">
        <v>266.02960000000002</v>
      </c>
      <c r="L36" s="17">
        <v>-0.23140000000000782</v>
      </c>
      <c r="M36" s="16">
        <v>12060.768099999999</v>
      </c>
      <c r="N36" s="40">
        <f t="shared" si="2"/>
        <v>61142.884199999993</v>
      </c>
      <c r="O36" s="36">
        <f t="shared" si="1"/>
        <v>62062.919500000004</v>
      </c>
      <c r="P36" s="36">
        <f t="shared" si="3"/>
        <v>-920.03530000001047</v>
      </c>
      <c r="Q36" s="37">
        <f t="shared" si="4"/>
        <v>3300956.4229000001</v>
      </c>
    </row>
    <row r="37" spans="1:17" x14ac:dyDescent="0.15">
      <c r="A37" s="22" t="s">
        <v>19</v>
      </c>
      <c r="B37" s="23">
        <v>17703.775799999999</v>
      </c>
      <c r="C37" s="24">
        <v>12840.001200000001</v>
      </c>
      <c r="D37" s="25">
        <v>4863.7745999999988</v>
      </c>
      <c r="E37" s="26">
        <v>235735.7942</v>
      </c>
      <c r="F37" s="23">
        <v>2293.4087</v>
      </c>
      <c r="G37" s="24">
        <v>1973.1458</v>
      </c>
      <c r="H37" s="25">
        <v>320.26289999999995</v>
      </c>
      <c r="I37" s="26">
        <v>47202.953300000001</v>
      </c>
      <c r="J37" s="23">
        <v>311.60570000000001</v>
      </c>
      <c r="K37" s="24">
        <v>269.57650000000001</v>
      </c>
      <c r="L37" s="25">
        <v>42.029200000000003</v>
      </c>
      <c r="M37" s="26">
        <v>12002.8945</v>
      </c>
      <c r="N37" s="41">
        <f t="shared" si="2"/>
        <v>107914.22260000001</v>
      </c>
      <c r="O37" s="28">
        <f t="shared" si="1"/>
        <v>67162.756899999993</v>
      </c>
      <c r="P37" s="42">
        <f t="shared" si="3"/>
        <v>40751.465700000015</v>
      </c>
      <c r="Q37" s="43">
        <f t="shared" si="4"/>
        <v>3246031.6921999999</v>
      </c>
    </row>
    <row r="38" spans="1:17" ht="15" customHeight="1" x14ac:dyDescent="0.15">
      <c r="A38" s="7" t="s">
        <v>20</v>
      </c>
      <c r="B38" s="27">
        <f t="shared" ref="B38:D38" si="5">SUM(B26:B37)</f>
        <v>129911.4311</v>
      </c>
      <c r="C38" s="28">
        <f t="shared" si="5"/>
        <v>133065.98180000001</v>
      </c>
      <c r="D38" s="28">
        <f t="shared" si="5"/>
        <v>-3154.5507000000007</v>
      </c>
      <c r="E38" s="29"/>
      <c r="F38" s="27">
        <f t="shared" ref="F38:L38" si="6">SUM(F26:F37)</f>
        <v>30124.907999999999</v>
      </c>
      <c r="G38" s="28">
        <f t="shared" si="6"/>
        <v>18780.785099999997</v>
      </c>
      <c r="H38" s="28">
        <f t="shared" si="6"/>
        <v>11344.122899999998</v>
      </c>
      <c r="I38" s="29"/>
      <c r="J38" s="27">
        <f t="shared" si="6"/>
        <v>3519.4266000000007</v>
      </c>
      <c r="K38" s="27">
        <f t="shared" si="6"/>
        <v>1872.4626000000003</v>
      </c>
      <c r="L38" s="28">
        <f t="shared" si="6"/>
        <v>1646.9639999999999</v>
      </c>
      <c r="M38" s="29"/>
      <c r="N38" s="27">
        <f>SUM(N26:N37)</f>
        <v>899942.67240000004</v>
      </c>
      <c r="O38" s="27">
        <f>SUM(O26:O37)</f>
        <v>815694.00690000004</v>
      </c>
      <c r="P38" s="28">
        <f>SUM(P26:P37)</f>
        <v>84248.665500000003</v>
      </c>
      <c r="Q38" s="29"/>
    </row>
    <row r="39" spans="1:17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7" ht="12.75" x14ac:dyDescent="0.2">
      <c r="A40" s="49"/>
      <c r="B40" s="61" t="s">
        <v>28</v>
      </c>
      <c r="C40" s="62"/>
      <c r="D40" s="62"/>
      <c r="E40" s="63"/>
      <c r="F40" s="61" t="s">
        <v>29</v>
      </c>
      <c r="G40" s="62"/>
      <c r="H40" s="62"/>
      <c r="I40" s="63"/>
      <c r="J40" s="45"/>
      <c r="K40" s="45"/>
      <c r="L40" s="45"/>
      <c r="M40" s="45"/>
      <c r="N40" s="2"/>
      <c r="O40" s="2"/>
      <c r="P40" s="2"/>
      <c r="Q40" s="2"/>
    </row>
    <row r="41" spans="1:17" ht="12.75" x14ac:dyDescent="0.2">
      <c r="A41" s="6" t="s">
        <v>0</v>
      </c>
      <c r="B41" s="61" t="s">
        <v>33</v>
      </c>
      <c r="C41" s="62"/>
      <c r="D41" s="62"/>
      <c r="E41" s="63"/>
      <c r="F41" s="61" t="s">
        <v>30</v>
      </c>
      <c r="G41" s="62"/>
      <c r="H41" s="62"/>
      <c r="I41" s="63"/>
      <c r="J41" s="45"/>
      <c r="K41" s="45"/>
      <c r="L41" s="45"/>
      <c r="M41" s="45"/>
      <c r="N41" s="2"/>
      <c r="O41" s="2"/>
      <c r="P41" s="2"/>
      <c r="Q41" s="2"/>
    </row>
    <row r="42" spans="1:17" x14ac:dyDescent="0.15">
      <c r="A42" s="7"/>
      <c r="B42" s="12" t="s">
        <v>4</v>
      </c>
      <c r="C42" s="13" t="s">
        <v>5</v>
      </c>
      <c r="D42" s="9" t="s">
        <v>6</v>
      </c>
      <c r="E42" s="11" t="s">
        <v>7</v>
      </c>
      <c r="F42" s="12" t="s">
        <v>4</v>
      </c>
      <c r="G42" s="13" t="s">
        <v>5</v>
      </c>
      <c r="H42" s="9" t="s">
        <v>6</v>
      </c>
      <c r="I42" s="11" t="s">
        <v>7</v>
      </c>
      <c r="J42" s="45"/>
      <c r="K42" s="45"/>
      <c r="L42" s="45"/>
      <c r="M42" s="45"/>
      <c r="N42" s="2"/>
      <c r="O42" s="2"/>
      <c r="P42" s="2"/>
      <c r="Q42" s="2"/>
    </row>
    <row r="43" spans="1:17" x14ac:dyDescent="0.15">
      <c r="A43" s="14" t="s">
        <v>8</v>
      </c>
      <c r="B43" s="50">
        <v>2143.7912999999999</v>
      </c>
      <c r="C43" s="50">
        <v>1000.8126999999999</v>
      </c>
      <c r="D43" s="50">
        <v>1142.9785999999999</v>
      </c>
      <c r="E43" s="50">
        <v>227916.48180000001</v>
      </c>
      <c r="F43" s="50">
        <v>4018.3685</v>
      </c>
      <c r="G43" s="50">
        <v>4898.1881999999996</v>
      </c>
      <c r="H43" s="50">
        <v>-879.81969999999956</v>
      </c>
      <c r="I43" s="59">
        <v>99605.616699999999</v>
      </c>
      <c r="J43" s="45"/>
      <c r="K43" s="45"/>
      <c r="L43" s="45"/>
      <c r="M43" s="45"/>
      <c r="N43" s="2"/>
      <c r="O43" s="2"/>
      <c r="P43" s="2"/>
      <c r="Q43" s="2"/>
    </row>
    <row r="44" spans="1:17" x14ac:dyDescent="0.15">
      <c r="A44" s="15" t="s">
        <v>9</v>
      </c>
      <c r="B44" s="51">
        <v>2282.7316000000001</v>
      </c>
      <c r="C44" s="51">
        <v>887.47140000000002</v>
      </c>
      <c r="D44" s="51">
        <v>1395.2602000000002</v>
      </c>
      <c r="E44" s="51">
        <v>239779.51879999999</v>
      </c>
      <c r="F44" s="51">
        <v>4483.7730000000001</v>
      </c>
      <c r="G44" s="51">
        <v>4273.9471000000003</v>
      </c>
      <c r="H44" s="51">
        <v>209.82589999999982</v>
      </c>
      <c r="I44" s="59">
        <v>100269.13499999999</v>
      </c>
      <c r="J44" s="45"/>
      <c r="K44" s="45"/>
      <c r="L44" s="45"/>
      <c r="M44" s="45"/>
      <c r="N44" s="2"/>
      <c r="O44" s="2"/>
      <c r="P44" s="2"/>
      <c r="Q44" s="2"/>
    </row>
    <row r="45" spans="1:17" x14ac:dyDescent="0.15">
      <c r="A45" s="15" t="s">
        <v>10</v>
      </c>
      <c r="B45" s="51">
        <v>2568.6694000000002</v>
      </c>
      <c r="C45" s="51">
        <v>971.07600000000002</v>
      </c>
      <c r="D45" s="51">
        <v>1597.5934000000002</v>
      </c>
      <c r="E45" s="51">
        <v>244935.1378</v>
      </c>
      <c r="F45" s="51">
        <v>5509.9705000000004</v>
      </c>
      <c r="G45" s="51">
        <v>4513.7501000000002</v>
      </c>
      <c r="H45" s="51">
        <v>996.22040000000015</v>
      </c>
      <c r="I45" s="60">
        <v>101330.92539999999</v>
      </c>
      <c r="J45" s="45"/>
      <c r="K45" s="45"/>
      <c r="L45" s="45"/>
      <c r="M45" s="45"/>
      <c r="N45" s="2"/>
      <c r="O45" s="2"/>
      <c r="P45" s="48"/>
      <c r="Q45" s="2"/>
    </row>
    <row r="46" spans="1:17" x14ac:dyDescent="0.15">
      <c r="A46" s="15" t="s">
        <v>11</v>
      </c>
      <c r="B46" s="51">
        <v>3017.7640000000001</v>
      </c>
      <c r="C46" s="51">
        <v>847.52650000000006</v>
      </c>
      <c r="D46" s="51">
        <v>2170.2375000000002</v>
      </c>
      <c r="E46" s="51">
        <v>246227.89180000001</v>
      </c>
      <c r="F46" s="51">
        <v>4961.2231000000002</v>
      </c>
      <c r="G46" s="51">
        <v>4131.3721999999998</v>
      </c>
      <c r="H46" s="51">
        <v>829.85090000000037</v>
      </c>
      <c r="I46" s="59">
        <v>101781.8229</v>
      </c>
      <c r="J46" s="45"/>
      <c r="K46" s="45"/>
      <c r="L46" s="45"/>
      <c r="M46" s="45"/>
      <c r="N46" s="2"/>
      <c r="O46" s="2"/>
      <c r="P46" s="2"/>
      <c r="Q46" s="2"/>
    </row>
    <row r="47" spans="1:17" x14ac:dyDescent="0.15">
      <c r="A47" s="15" t="s">
        <v>12</v>
      </c>
      <c r="B47" s="51">
        <v>2431.8375999999998</v>
      </c>
      <c r="C47" s="51">
        <v>886.76779999999997</v>
      </c>
      <c r="D47" s="51">
        <v>1545.0697999999998</v>
      </c>
      <c r="E47" s="51">
        <v>251074.31640000001</v>
      </c>
      <c r="F47" s="51">
        <v>4779.6514999999999</v>
      </c>
      <c r="G47" s="51">
        <v>3843.7141000000001</v>
      </c>
      <c r="H47" s="51">
        <v>935.9373999999998</v>
      </c>
      <c r="I47" s="59">
        <v>104110.996</v>
      </c>
      <c r="J47" s="45"/>
      <c r="K47" s="45"/>
      <c r="L47" s="45"/>
      <c r="M47" s="45"/>
      <c r="N47" s="2"/>
      <c r="O47" s="2"/>
      <c r="P47" s="2"/>
      <c r="Q47" s="2"/>
    </row>
    <row r="48" spans="1:17" x14ac:dyDescent="0.15">
      <c r="A48" s="15" t="s">
        <v>13</v>
      </c>
      <c r="B48" s="51">
        <v>1458.5890999999999</v>
      </c>
      <c r="C48" s="51">
        <v>842.22410000000002</v>
      </c>
      <c r="D48" s="51">
        <v>616.3649999999999</v>
      </c>
      <c r="E48" s="51">
        <v>240964.8272</v>
      </c>
      <c r="F48" s="51">
        <v>3550.7417</v>
      </c>
      <c r="G48" s="51">
        <v>4479.7628999999997</v>
      </c>
      <c r="H48" s="51">
        <v>-929.02119999999968</v>
      </c>
      <c r="I48" s="59">
        <v>102003.12119999999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14</v>
      </c>
      <c r="B49" s="51">
        <v>959.81</v>
      </c>
      <c r="C49" s="51">
        <v>704.15440000000001</v>
      </c>
      <c r="D49" s="51">
        <v>255.65559999999994</v>
      </c>
      <c r="E49" s="51">
        <v>247503.3707</v>
      </c>
      <c r="F49" s="51">
        <v>2450.5657000000001</v>
      </c>
      <c r="G49" s="51">
        <v>2621.3824</v>
      </c>
      <c r="H49" s="51">
        <v>-170.81669999999986</v>
      </c>
      <c r="I49" s="59">
        <v>102435.1161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15</v>
      </c>
      <c r="B50" s="51">
        <v>974.36710000000005</v>
      </c>
      <c r="C50" s="51">
        <v>737.37249999999995</v>
      </c>
      <c r="D50" s="51">
        <v>236.9946000000001</v>
      </c>
      <c r="E50" s="51">
        <v>235465.71419999999</v>
      </c>
      <c r="F50" s="51">
        <v>2011.6719000000001</v>
      </c>
      <c r="G50" s="51">
        <v>3965.9758999999999</v>
      </c>
      <c r="H50" s="17">
        <v>-1954.3039999999999</v>
      </c>
      <c r="I50" s="19">
        <v>99638.109500000006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16</v>
      </c>
      <c r="B51" s="51">
        <v>1135.5214000000001</v>
      </c>
      <c r="C51" s="51">
        <v>712.48389999999995</v>
      </c>
      <c r="D51" s="51">
        <v>423.03750000000014</v>
      </c>
      <c r="E51" s="51">
        <v>227539.6777</v>
      </c>
      <c r="F51" s="51">
        <v>1511.8483000000001</v>
      </c>
      <c r="G51" s="51">
        <v>3981.5708</v>
      </c>
      <c r="H51" s="17">
        <v>-2469.7224999999999</v>
      </c>
      <c r="I51" s="18">
        <v>95855.415999999997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17</v>
      </c>
      <c r="B52" s="51">
        <v>1273.6171999999999</v>
      </c>
      <c r="C52" s="51">
        <v>767.47190000000001</v>
      </c>
      <c r="D52" s="51">
        <v>506.14529999999991</v>
      </c>
      <c r="E52" s="51">
        <v>241616.13510000001</v>
      </c>
      <c r="F52" s="51">
        <v>1858.5396000000001</v>
      </c>
      <c r="G52" s="51">
        <v>3116.1174000000001</v>
      </c>
      <c r="H52" s="17">
        <v>-1257.5778</v>
      </c>
      <c r="I52" s="18">
        <v>95548.68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18</v>
      </c>
      <c r="B53" s="51">
        <v>1840.2402999999999</v>
      </c>
      <c r="C53" s="51">
        <v>1358.5691999999999</v>
      </c>
      <c r="D53" s="51">
        <v>481.67110000000002</v>
      </c>
      <c r="E53" s="51">
        <v>245139.36249999999</v>
      </c>
      <c r="F53" s="51">
        <v>2073.4535000000001</v>
      </c>
      <c r="G53" s="51">
        <v>3980.4560999999999</v>
      </c>
      <c r="H53" s="17">
        <v>-1907.0025999999998</v>
      </c>
      <c r="I53" s="18">
        <v>93561.563699999999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19</v>
      </c>
      <c r="B54" s="52">
        <v>6859.9215999999997</v>
      </c>
      <c r="C54" s="52">
        <v>806.54639999999995</v>
      </c>
      <c r="D54" s="53">
        <v>6053.3751999999995</v>
      </c>
      <c r="E54" s="52">
        <v>243321.40669999999</v>
      </c>
      <c r="F54" s="52">
        <v>3581.1019999999999</v>
      </c>
      <c r="G54" s="52">
        <v>5279.6957000000002</v>
      </c>
      <c r="H54" s="25">
        <v>-1698.5937000000004</v>
      </c>
      <c r="I54" s="54">
        <v>91118.9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20</v>
      </c>
      <c r="B55" s="27">
        <f t="shared" ref="B55:H55" si="7">SUM(B43:B54)</f>
        <v>26946.8606</v>
      </c>
      <c r="C55" s="27">
        <f t="shared" si="7"/>
        <v>10522.476799999999</v>
      </c>
      <c r="D55" s="28">
        <f t="shared" si="7"/>
        <v>16424.3838</v>
      </c>
      <c r="E55" s="27"/>
      <c r="F55" s="27">
        <f t="shared" si="7"/>
        <v>40790.909299999999</v>
      </c>
      <c r="G55" s="27">
        <f t="shared" si="7"/>
        <v>49085.9329</v>
      </c>
      <c r="H55" s="28">
        <f t="shared" si="7"/>
        <v>-8295.0235999999986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47" t="s">
        <v>25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 t="s">
        <v>27</v>
      </c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61" t="s">
        <v>1</v>
      </c>
      <c r="C64" s="62"/>
      <c r="D64" s="62"/>
      <c r="E64" s="63"/>
      <c r="F64" s="61" t="s">
        <v>2</v>
      </c>
      <c r="G64" s="62" t="s">
        <v>2</v>
      </c>
      <c r="H64" s="62"/>
      <c r="I64" s="63"/>
      <c r="J64" s="61" t="s">
        <v>3</v>
      </c>
      <c r="K64" s="62" t="s">
        <v>2</v>
      </c>
      <c r="L64" s="62"/>
      <c r="M64" s="63"/>
    </row>
    <row r="65" spans="1:17" x14ac:dyDescent="0.15">
      <c r="A65" s="7"/>
      <c r="B65" s="8" t="s">
        <v>4</v>
      </c>
      <c r="C65" s="9" t="s">
        <v>5</v>
      </c>
      <c r="D65" s="10" t="s">
        <v>6</v>
      </c>
      <c r="E65" s="11" t="s">
        <v>7</v>
      </c>
      <c r="F65" s="12" t="s">
        <v>4</v>
      </c>
      <c r="G65" s="9" t="s">
        <v>5</v>
      </c>
      <c r="H65" s="9" t="s">
        <v>6</v>
      </c>
      <c r="I65" s="11" t="s">
        <v>7</v>
      </c>
      <c r="J65" s="12" t="s">
        <v>4</v>
      </c>
      <c r="K65" s="13" t="s">
        <v>5</v>
      </c>
      <c r="L65" s="9" t="s">
        <v>6</v>
      </c>
      <c r="M65" s="11" t="s">
        <v>7</v>
      </c>
    </row>
    <row r="66" spans="1:17" x14ac:dyDescent="0.15">
      <c r="A66" s="14" t="s">
        <v>8</v>
      </c>
      <c r="B66" s="56">
        <v>35557.302600000003</v>
      </c>
      <c r="C66" s="50">
        <v>28353.460800000001</v>
      </c>
      <c r="D66" s="50">
        <v>7203.841800000002</v>
      </c>
      <c r="E66" s="57">
        <v>1212091.6673999999</v>
      </c>
      <c r="F66" s="56">
        <v>14771.4676</v>
      </c>
      <c r="G66" s="50">
        <v>6597.4079000000002</v>
      </c>
      <c r="H66" s="50">
        <v>8174.0596999999998</v>
      </c>
      <c r="I66" s="57">
        <v>559760.33589999995</v>
      </c>
      <c r="J66" s="56">
        <v>12471.811400000001</v>
      </c>
      <c r="K66" s="50">
        <v>11360.4488</v>
      </c>
      <c r="L66" s="50">
        <v>1111.3626000000004</v>
      </c>
      <c r="M66" s="57">
        <v>296536.54710000003</v>
      </c>
    </row>
    <row r="67" spans="1:17" x14ac:dyDescent="0.15">
      <c r="A67" s="15" t="s">
        <v>9</v>
      </c>
      <c r="B67" s="58">
        <v>41434.4856</v>
      </c>
      <c r="C67" s="51">
        <v>32687.241300000002</v>
      </c>
      <c r="D67" s="51">
        <v>8747.2442999999985</v>
      </c>
      <c r="E67" s="59">
        <v>1300872.4578</v>
      </c>
      <c r="F67" s="58">
        <v>19873.090199999999</v>
      </c>
      <c r="G67" s="51">
        <v>8367.7142000000003</v>
      </c>
      <c r="H67" s="51">
        <v>11505.375999999998</v>
      </c>
      <c r="I67" s="59">
        <v>589287.09950000001</v>
      </c>
      <c r="J67" s="58">
        <v>15622.8693</v>
      </c>
      <c r="K67" s="51">
        <v>11198.2927</v>
      </c>
      <c r="L67" s="51">
        <v>4424.5766000000003</v>
      </c>
      <c r="M67" s="59">
        <v>301545.28330000001</v>
      </c>
    </row>
    <row r="68" spans="1:17" x14ac:dyDescent="0.15">
      <c r="A68" s="15" t="s">
        <v>10</v>
      </c>
      <c r="B68" s="58">
        <v>34813.130599999997</v>
      </c>
      <c r="C68" s="51">
        <v>42100.962</v>
      </c>
      <c r="D68" s="51">
        <v>-7287.8314000000028</v>
      </c>
      <c r="E68" s="59">
        <v>1314897.2937</v>
      </c>
      <c r="F68" s="58">
        <v>25646.437699999999</v>
      </c>
      <c r="G68" s="51">
        <v>13306.0555</v>
      </c>
      <c r="H68" s="51">
        <v>12340.382199999998</v>
      </c>
      <c r="I68" s="59">
        <v>610148.45700000005</v>
      </c>
      <c r="J68" s="58">
        <v>17871.073100000001</v>
      </c>
      <c r="K68" s="51">
        <v>13284.052799999999</v>
      </c>
      <c r="L68" s="51">
        <v>4587.020300000002</v>
      </c>
      <c r="M68" s="59">
        <v>307208.41470000002</v>
      </c>
    </row>
    <row r="69" spans="1:17" x14ac:dyDescent="0.15">
      <c r="A69" s="15" t="s">
        <v>11</v>
      </c>
      <c r="B69" s="58">
        <v>36525.603199999998</v>
      </c>
      <c r="C69" s="51">
        <v>35502.351499999997</v>
      </c>
      <c r="D69" s="51">
        <v>1023.2517000000007</v>
      </c>
      <c r="E69" s="59">
        <v>1319185.1893</v>
      </c>
      <c r="F69" s="58">
        <v>21321.031999999999</v>
      </c>
      <c r="G69" s="51">
        <v>9738.5918000000001</v>
      </c>
      <c r="H69" s="51">
        <v>11582.440199999999</v>
      </c>
      <c r="I69" s="59">
        <v>620276.28630000004</v>
      </c>
      <c r="J69" s="58">
        <v>14417.2503</v>
      </c>
      <c r="K69" s="51">
        <v>10531.2901</v>
      </c>
      <c r="L69" s="51">
        <v>3885.9601999999995</v>
      </c>
      <c r="M69" s="59">
        <v>311167.11940000003</v>
      </c>
    </row>
    <row r="70" spans="1:17" x14ac:dyDescent="0.15">
      <c r="A70" s="15" t="s">
        <v>12</v>
      </c>
      <c r="B70" s="58">
        <v>28733.3423</v>
      </c>
      <c r="C70" s="51">
        <v>39703.462899999999</v>
      </c>
      <c r="D70" s="51">
        <v>-10970.120599999998</v>
      </c>
      <c r="E70" s="60">
        <v>1332380.2016</v>
      </c>
      <c r="F70" s="58">
        <v>15542.5913</v>
      </c>
      <c r="G70" s="51">
        <v>11348.608200000001</v>
      </c>
      <c r="H70" s="51">
        <v>4193.9830999999995</v>
      </c>
      <c r="I70" s="60">
        <v>628335.29960000003</v>
      </c>
      <c r="J70" s="58">
        <v>11926.402700000001</v>
      </c>
      <c r="K70" s="51">
        <v>11179.436</v>
      </c>
      <c r="L70" s="51">
        <v>746.96670000000086</v>
      </c>
      <c r="M70" s="60">
        <v>312255.66769999999</v>
      </c>
    </row>
    <row r="71" spans="1:17" x14ac:dyDescent="0.15">
      <c r="A71" s="15" t="s">
        <v>13</v>
      </c>
      <c r="B71" s="58">
        <v>21245.374800000001</v>
      </c>
      <c r="C71" s="51">
        <v>40625.716899999999</v>
      </c>
      <c r="D71" s="51">
        <v>-19380.342099999998</v>
      </c>
      <c r="E71" s="59">
        <v>1237771.0715999999</v>
      </c>
      <c r="F71" s="58">
        <v>13428.072399999999</v>
      </c>
      <c r="G71" s="51">
        <v>9947.5673000000006</v>
      </c>
      <c r="H71" s="51">
        <v>3480.5050999999985</v>
      </c>
      <c r="I71" s="59">
        <v>610547.84030000004</v>
      </c>
      <c r="J71" s="58">
        <v>10530.133900000001</v>
      </c>
      <c r="K71" s="51">
        <v>13392.1872</v>
      </c>
      <c r="L71" s="51">
        <v>-2862.0532999999996</v>
      </c>
      <c r="M71" s="59">
        <v>306604.36060000001</v>
      </c>
    </row>
    <row r="72" spans="1:17" x14ac:dyDescent="0.15">
      <c r="A72" s="15" t="s">
        <v>14</v>
      </c>
      <c r="B72" s="58">
        <v>22187.809799999999</v>
      </c>
      <c r="C72" s="51">
        <v>18565.351200000001</v>
      </c>
      <c r="D72" s="51">
        <v>3622.4585999999981</v>
      </c>
      <c r="E72" s="59">
        <v>1283726.4116</v>
      </c>
      <c r="F72" s="58">
        <v>8616.3003000000008</v>
      </c>
      <c r="G72" s="51">
        <v>5636.2110000000002</v>
      </c>
      <c r="H72" s="51">
        <v>2980.0893000000005</v>
      </c>
      <c r="I72" s="59">
        <v>626946.20689999999</v>
      </c>
      <c r="J72" s="58">
        <v>8608.6142999999993</v>
      </c>
      <c r="K72" s="51">
        <v>9068.7631000000001</v>
      </c>
      <c r="L72" s="51">
        <v>-460.14880000000085</v>
      </c>
      <c r="M72" s="59">
        <v>308419.55300000001</v>
      </c>
    </row>
    <row r="73" spans="1:17" x14ac:dyDescent="0.15">
      <c r="A73" s="15" t="s">
        <v>15</v>
      </c>
      <c r="B73" s="16">
        <v>20203.7533</v>
      </c>
      <c r="C73" s="17">
        <v>29326.467799999999</v>
      </c>
      <c r="D73" s="17">
        <v>-9122.7144999999982</v>
      </c>
      <c r="E73" s="20">
        <v>1186627.1973000001</v>
      </c>
      <c r="F73" s="16">
        <v>7926.6153999999997</v>
      </c>
      <c r="G73" s="17">
        <v>7077.0535</v>
      </c>
      <c r="H73" s="17">
        <v>849.5618999999997</v>
      </c>
      <c r="I73" s="20">
        <v>606633.76980000001</v>
      </c>
      <c r="J73" s="16">
        <v>8662.8561000000009</v>
      </c>
      <c r="K73" s="17">
        <v>9106.4681</v>
      </c>
      <c r="L73" s="17">
        <v>-443.61199999999917</v>
      </c>
      <c r="M73" s="18">
        <v>307264.05339999998</v>
      </c>
    </row>
    <row r="74" spans="1:17" x14ac:dyDescent="0.15">
      <c r="A74" s="15" t="s">
        <v>16</v>
      </c>
      <c r="B74" s="16">
        <v>23134.683199999999</v>
      </c>
      <c r="C74" s="17">
        <v>32709.632900000001</v>
      </c>
      <c r="D74" s="17">
        <v>-9574.949700000001</v>
      </c>
      <c r="E74" s="20">
        <v>1125480.4586</v>
      </c>
      <c r="F74" s="16">
        <v>11080.243700000001</v>
      </c>
      <c r="G74" s="17">
        <v>8909.6630999999998</v>
      </c>
      <c r="H74" s="17">
        <v>2170.5806000000011</v>
      </c>
      <c r="I74" s="20">
        <v>592856.36730000004</v>
      </c>
      <c r="J74" s="16">
        <v>9039.6262999999999</v>
      </c>
      <c r="K74" s="17">
        <v>11615.979600000001</v>
      </c>
      <c r="L74" s="17">
        <v>-2576.3533000000007</v>
      </c>
      <c r="M74" s="18">
        <v>302024.03610000003</v>
      </c>
    </row>
    <row r="75" spans="1:17" x14ac:dyDescent="0.15">
      <c r="A75" s="15" t="s">
        <v>17</v>
      </c>
      <c r="B75" s="21">
        <v>26204.397199999999</v>
      </c>
      <c r="C75" s="17">
        <v>23049.0687</v>
      </c>
      <c r="D75" s="17">
        <v>3155.3284999999996</v>
      </c>
      <c r="E75" s="16">
        <v>1218102.5449999999</v>
      </c>
      <c r="F75" s="21">
        <v>10511.153200000001</v>
      </c>
      <c r="G75" s="17">
        <v>7552.9443000000001</v>
      </c>
      <c r="H75" s="17">
        <v>2958.2089000000005</v>
      </c>
      <c r="I75" s="16">
        <v>619489.39320000005</v>
      </c>
      <c r="J75" s="21">
        <v>8833.2165000000005</v>
      </c>
      <c r="K75" s="17">
        <v>11461.0664</v>
      </c>
      <c r="L75" s="17">
        <v>-2627.8498999999993</v>
      </c>
      <c r="M75" s="18">
        <v>301476.0258</v>
      </c>
    </row>
    <row r="76" spans="1:17" x14ac:dyDescent="0.15">
      <c r="A76" s="15" t="s">
        <v>18</v>
      </c>
      <c r="B76" s="21">
        <v>33400.287300000004</v>
      </c>
      <c r="C76" s="17">
        <v>23402.138500000001</v>
      </c>
      <c r="D76" s="17">
        <v>9998.1488000000027</v>
      </c>
      <c r="E76" s="16">
        <v>1260036.5667999999</v>
      </c>
      <c r="F76" s="21">
        <v>12140.278200000001</v>
      </c>
      <c r="G76" s="17">
        <v>8358.3237000000008</v>
      </c>
      <c r="H76" s="17">
        <v>3781.9544999999998</v>
      </c>
      <c r="I76" s="16">
        <v>629093.49369999999</v>
      </c>
      <c r="J76" s="21">
        <v>6648.1742000000004</v>
      </c>
      <c r="K76" s="17">
        <v>11993.474</v>
      </c>
      <c r="L76" s="17">
        <v>-5345.2997999999998</v>
      </c>
      <c r="M76" s="18">
        <v>296227.60509999999</v>
      </c>
    </row>
    <row r="77" spans="1:17" x14ac:dyDescent="0.15">
      <c r="A77" s="22" t="s">
        <v>19</v>
      </c>
      <c r="B77" s="23">
        <v>30264.0069</v>
      </c>
      <c r="C77" s="24">
        <v>27473.076099999998</v>
      </c>
      <c r="D77" s="25">
        <v>2790.9308000000019</v>
      </c>
      <c r="E77" s="26">
        <v>1215953.7248</v>
      </c>
      <c r="F77" s="23">
        <v>10488.5404</v>
      </c>
      <c r="G77" s="24">
        <v>8046.5826999999999</v>
      </c>
      <c r="H77" s="25">
        <v>2441.9576999999999</v>
      </c>
      <c r="I77" s="26">
        <v>617044.11369999999</v>
      </c>
      <c r="J77" s="23">
        <v>9746.0827000000008</v>
      </c>
      <c r="K77" s="24">
        <v>14471.3321</v>
      </c>
      <c r="L77" s="25">
        <v>-4725.2493999999988</v>
      </c>
      <c r="M77" s="26">
        <v>289288.12339999998</v>
      </c>
    </row>
    <row r="78" spans="1:17" x14ac:dyDescent="0.15">
      <c r="A78" s="7" t="s">
        <v>20</v>
      </c>
      <c r="B78" s="27">
        <f t="shared" ref="B78:D78" si="8">SUM(B66:B77)</f>
        <v>353704.17680000002</v>
      </c>
      <c r="C78" s="28">
        <f t="shared" si="8"/>
        <v>373498.93060000002</v>
      </c>
      <c r="D78" s="28">
        <f t="shared" si="8"/>
        <v>-19794.753799999995</v>
      </c>
      <c r="E78" s="29"/>
      <c r="F78" s="27">
        <f t="shared" ref="F78:H78" si="9">SUM(F66:F77)</f>
        <v>171345.8224</v>
      </c>
      <c r="G78" s="28">
        <f t="shared" si="9"/>
        <v>104886.72320000001</v>
      </c>
      <c r="H78" s="28">
        <f t="shared" si="9"/>
        <v>66459.099199999982</v>
      </c>
      <c r="I78" s="29"/>
      <c r="J78" s="27">
        <f t="shared" ref="J78:L78" si="10">SUM(J66:J77)</f>
        <v>134378.11080000002</v>
      </c>
      <c r="K78" s="28">
        <f t="shared" si="10"/>
        <v>138662.79089999999</v>
      </c>
      <c r="L78" s="28">
        <f t="shared" si="10"/>
        <v>-4284.680099999995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61" t="s">
        <v>21</v>
      </c>
      <c r="C80" s="62" t="s">
        <v>2</v>
      </c>
      <c r="D80" s="62"/>
      <c r="E80" s="63"/>
      <c r="F80" s="61" t="s">
        <v>22</v>
      </c>
      <c r="G80" s="62"/>
      <c r="H80" s="62"/>
      <c r="I80" s="63"/>
      <c r="J80" s="61" t="s">
        <v>23</v>
      </c>
      <c r="K80" s="62" t="s">
        <v>2</v>
      </c>
      <c r="L80" s="62"/>
      <c r="M80" s="63"/>
      <c r="N80" s="61" t="s">
        <v>24</v>
      </c>
      <c r="O80" s="62" t="s">
        <v>2</v>
      </c>
      <c r="P80" s="62"/>
      <c r="Q80" s="63"/>
    </row>
    <row r="81" spans="1:17" x14ac:dyDescent="0.15">
      <c r="A81" s="7"/>
      <c r="B81" s="12" t="s">
        <v>4</v>
      </c>
      <c r="C81" s="13" t="s">
        <v>5</v>
      </c>
      <c r="D81" s="9" t="s">
        <v>6</v>
      </c>
      <c r="E81" s="11" t="s">
        <v>7</v>
      </c>
      <c r="F81" s="12" t="s">
        <v>4</v>
      </c>
      <c r="G81" s="13" t="s">
        <v>5</v>
      </c>
      <c r="H81" s="9" t="s">
        <v>6</v>
      </c>
      <c r="I81" s="11" t="s">
        <v>7</v>
      </c>
      <c r="J81" s="12" t="s">
        <v>4</v>
      </c>
      <c r="K81" s="13" t="s">
        <v>5</v>
      </c>
      <c r="L81" s="9" t="s">
        <v>6</v>
      </c>
      <c r="M81" s="11" t="s">
        <v>7</v>
      </c>
      <c r="N81" s="12" t="s">
        <v>4</v>
      </c>
      <c r="O81" s="13" t="s">
        <v>5</v>
      </c>
      <c r="P81" s="9" t="s">
        <v>6</v>
      </c>
      <c r="Q81" s="11" t="s">
        <v>7</v>
      </c>
    </row>
    <row r="82" spans="1:17" x14ac:dyDescent="0.15">
      <c r="A82" s="14" t="s">
        <v>8</v>
      </c>
      <c r="B82" s="56">
        <v>8602.9889000000003</v>
      </c>
      <c r="C82" s="50">
        <v>10524.0106</v>
      </c>
      <c r="D82" s="50">
        <v>-1921.0216999999993</v>
      </c>
      <c r="E82" s="57">
        <v>230131.78330000001</v>
      </c>
      <c r="F82" s="56">
        <v>1785.4972</v>
      </c>
      <c r="G82" s="50">
        <v>1583.2121</v>
      </c>
      <c r="H82" s="50">
        <v>202.28510000000006</v>
      </c>
      <c r="I82" s="57">
        <v>36413.033499999998</v>
      </c>
      <c r="J82" s="56">
        <v>115.333</v>
      </c>
      <c r="K82" s="50">
        <v>89.271500000000003</v>
      </c>
      <c r="L82" s="50">
        <v>26.061499999999995</v>
      </c>
      <c r="M82" s="57">
        <v>9136.3150000000005</v>
      </c>
      <c r="N82" s="32">
        <f>B66+F66+J66+B82+F82+J82</f>
        <v>73304.400699999998</v>
      </c>
      <c r="O82" s="33">
        <f>C66+G66+K66+C82+G82+K82</f>
        <v>58507.811699999998</v>
      </c>
      <c r="P82" s="33">
        <f>+N82-O82</f>
        <v>14796.589</v>
      </c>
      <c r="Q82" s="34">
        <f>E66+I66+M66+E82+I82+M82</f>
        <v>2344069.6822000002</v>
      </c>
    </row>
    <row r="83" spans="1:17" x14ac:dyDescent="0.15">
      <c r="A83" s="15" t="s">
        <v>9</v>
      </c>
      <c r="B83" s="58">
        <v>8213.8569000000007</v>
      </c>
      <c r="C83" s="51">
        <v>15796.672</v>
      </c>
      <c r="D83" s="51">
        <v>-7582.8150999999998</v>
      </c>
      <c r="E83" s="59">
        <v>222625.40580000001</v>
      </c>
      <c r="F83" s="58">
        <v>2754.4477000000002</v>
      </c>
      <c r="G83" s="51">
        <v>1474.8155999999999</v>
      </c>
      <c r="H83" s="51">
        <v>1279.6321000000003</v>
      </c>
      <c r="I83" s="59">
        <v>38029.511899999998</v>
      </c>
      <c r="J83" s="58">
        <v>106.75749999999999</v>
      </c>
      <c r="K83" s="51">
        <v>118.8712</v>
      </c>
      <c r="L83" s="51">
        <v>-12.113700000000009</v>
      </c>
      <c r="M83" s="59">
        <v>9224.1041999999998</v>
      </c>
      <c r="N83" s="35">
        <f t="shared" ref="N83:N93" si="11">B67+F67+J67+B83+F83+J83</f>
        <v>88005.507200000007</v>
      </c>
      <c r="O83" s="36">
        <f t="shared" ref="O83:O93" si="12">C67+G67+K67+C83+G83+K83</f>
        <v>69643.607000000004</v>
      </c>
      <c r="P83" s="36">
        <f t="shared" ref="P83:P88" si="13">+N83-O83</f>
        <v>18361.900200000004</v>
      </c>
      <c r="Q83" s="37">
        <f t="shared" ref="Q83:Q92" si="14">E67+I67+M67+E83+I83+M83</f>
        <v>2461583.8624999993</v>
      </c>
    </row>
    <row r="84" spans="1:17" x14ac:dyDescent="0.15">
      <c r="A84" s="15" t="s">
        <v>10</v>
      </c>
      <c r="B84" s="58">
        <v>10526.767099999999</v>
      </c>
      <c r="C84" s="51">
        <v>13442.504499999999</v>
      </c>
      <c r="D84" s="51">
        <v>-2915.7374</v>
      </c>
      <c r="E84" s="59">
        <v>219129.66</v>
      </c>
      <c r="F84" s="58">
        <v>3663.4854</v>
      </c>
      <c r="G84" s="51">
        <v>1601.7916</v>
      </c>
      <c r="H84" s="51">
        <v>2061.6938</v>
      </c>
      <c r="I84" s="59">
        <v>40458.099000000002</v>
      </c>
      <c r="J84" s="58">
        <v>81.652799999999999</v>
      </c>
      <c r="K84" s="51">
        <v>175.67189999999999</v>
      </c>
      <c r="L84" s="51">
        <v>-94.019099999999995</v>
      </c>
      <c r="M84" s="59">
        <v>9126.7114999999994</v>
      </c>
      <c r="N84" s="35">
        <f t="shared" si="11"/>
        <v>92602.546699999992</v>
      </c>
      <c r="O84" s="36">
        <f t="shared" si="12"/>
        <v>83911.0383</v>
      </c>
      <c r="P84" s="36">
        <f t="shared" si="13"/>
        <v>8691.5083999999915</v>
      </c>
      <c r="Q84" s="37">
        <f t="shared" si="14"/>
        <v>2500968.6359000006</v>
      </c>
    </row>
    <row r="85" spans="1:17" x14ac:dyDescent="0.15">
      <c r="A85" s="15" t="s">
        <v>11</v>
      </c>
      <c r="B85" s="58">
        <v>9825.2175000000007</v>
      </c>
      <c r="C85" s="51">
        <v>9447.7230999999992</v>
      </c>
      <c r="D85" s="51">
        <v>377.49440000000141</v>
      </c>
      <c r="E85" s="59">
        <v>219964.87469999999</v>
      </c>
      <c r="F85" s="58">
        <v>3543.2296999999999</v>
      </c>
      <c r="G85" s="51">
        <v>2212.1664000000001</v>
      </c>
      <c r="H85" s="51">
        <v>1331.0632999999998</v>
      </c>
      <c r="I85" s="59">
        <v>41678.938800000004</v>
      </c>
      <c r="J85" s="58">
        <v>1624.4032</v>
      </c>
      <c r="K85" s="51">
        <v>81.593400000000003</v>
      </c>
      <c r="L85" s="51">
        <v>1542.8098</v>
      </c>
      <c r="M85" s="59">
        <v>11104.921399999999</v>
      </c>
      <c r="N85" s="35">
        <f t="shared" si="11"/>
        <v>87256.7359</v>
      </c>
      <c r="O85" s="36">
        <f t="shared" si="12"/>
        <v>67513.7163</v>
      </c>
      <c r="P85" s="36">
        <f t="shared" si="13"/>
        <v>19743.0196</v>
      </c>
      <c r="Q85" s="37">
        <f t="shared" si="14"/>
        <v>2523377.3299000002</v>
      </c>
    </row>
    <row r="86" spans="1:17" x14ac:dyDescent="0.15">
      <c r="A86" s="15" t="s">
        <v>12</v>
      </c>
      <c r="B86" s="58">
        <v>11799.420400000001</v>
      </c>
      <c r="C86" s="51">
        <v>8182.0757999999996</v>
      </c>
      <c r="D86" s="51">
        <v>3617.3446000000013</v>
      </c>
      <c r="E86" s="60">
        <v>223782.19450000001</v>
      </c>
      <c r="F86" s="58">
        <v>3103.4286000000002</v>
      </c>
      <c r="G86" s="51">
        <v>1942.8497</v>
      </c>
      <c r="H86" s="51">
        <v>1160.5789000000002</v>
      </c>
      <c r="I86" s="60">
        <v>42872.7575</v>
      </c>
      <c r="J86" s="58">
        <v>117.8006</v>
      </c>
      <c r="K86" s="51">
        <v>89.508099999999999</v>
      </c>
      <c r="L86" s="51">
        <v>28.292500000000004</v>
      </c>
      <c r="M86" s="60">
        <v>11006.170899999999</v>
      </c>
      <c r="N86" s="35">
        <f t="shared" si="11"/>
        <v>71222.9859</v>
      </c>
      <c r="O86" s="36">
        <f t="shared" si="12"/>
        <v>72445.940700000021</v>
      </c>
      <c r="P86" s="36">
        <f t="shared" si="13"/>
        <v>-1222.9548000000214</v>
      </c>
      <c r="Q86" s="38">
        <f t="shared" si="14"/>
        <v>2550632.2917999998</v>
      </c>
    </row>
    <row r="87" spans="1:17" x14ac:dyDescent="0.15">
      <c r="A87" s="15" t="s">
        <v>13</v>
      </c>
      <c r="B87" s="58">
        <v>14310.3658</v>
      </c>
      <c r="C87" s="51">
        <v>8686.5378000000001</v>
      </c>
      <c r="D87" s="51">
        <v>5623.8279999999995</v>
      </c>
      <c r="E87" s="59">
        <v>229097.22469999999</v>
      </c>
      <c r="F87" s="58">
        <v>4121.3501999999999</v>
      </c>
      <c r="G87" s="51">
        <v>1816.4386999999999</v>
      </c>
      <c r="H87" s="51">
        <v>2304.9115000000002</v>
      </c>
      <c r="I87" s="59">
        <v>44667.420100000003</v>
      </c>
      <c r="J87" s="58">
        <v>83.481700000000004</v>
      </c>
      <c r="K87" s="51">
        <v>288.23689999999999</v>
      </c>
      <c r="L87" s="51">
        <v>-204.7552</v>
      </c>
      <c r="M87" s="59">
        <v>10798.124400000001</v>
      </c>
      <c r="N87" s="35">
        <f t="shared" si="11"/>
        <v>63718.7788</v>
      </c>
      <c r="O87" s="36">
        <f t="shared" si="12"/>
        <v>74756.684800000003</v>
      </c>
      <c r="P87" s="36">
        <f t="shared" si="13"/>
        <v>-11037.906000000003</v>
      </c>
      <c r="Q87" s="37">
        <f t="shared" si="14"/>
        <v>2439486.0417000004</v>
      </c>
    </row>
    <row r="88" spans="1:17" x14ac:dyDescent="0.15">
      <c r="A88" s="15" t="s">
        <v>14</v>
      </c>
      <c r="B88" s="58">
        <v>7917.1841999999997</v>
      </c>
      <c r="C88" s="51">
        <v>7151.7448000000004</v>
      </c>
      <c r="D88" s="51">
        <v>765.4393999999993</v>
      </c>
      <c r="E88" s="59">
        <v>229939.8958</v>
      </c>
      <c r="F88" s="58">
        <v>1234.4257</v>
      </c>
      <c r="G88" s="51">
        <v>847.23419999999999</v>
      </c>
      <c r="H88" s="51">
        <v>387.19150000000002</v>
      </c>
      <c r="I88" s="59">
        <v>45267.769500000002</v>
      </c>
      <c r="J88" s="58">
        <v>90.384299999999996</v>
      </c>
      <c r="K88" s="51">
        <v>51.2654</v>
      </c>
      <c r="L88" s="51">
        <v>39.118899999999996</v>
      </c>
      <c r="M88" s="59">
        <v>10846.7328</v>
      </c>
      <c r="N88" s="35">
        <f t="shared" si="11"/>
        <v>48654.718599999993</v>
      </c>
      <c r="O88" s="36">
        <f t="shared" si="12"/>
        <v>41320.569699999993</v>
      </c>
      <c r="P88" s="36">
        <f t="shared" si="13"/>
        <v>7334.1489000000001</v>
      </c>
      <c r="Q88" s="37">
        <f t="shared" si="14"/>
        <v>2505146.5695999996</v>
      </c>
    </row>
    <row r="89" spans="1:17" x14ac:dyDescent="0.15">
      <c r="A89" s="15" t="s">
        <v>15</v>
      </c>
      <c r="B89" s="16">
        <v>14587.088599999999</v>
      </c>
      <c r="C89" s="17">
        <v>9421.1561999999994</v>
      </c>
      <c r="D89" s="17">
        <v>5165.9323999999997</v>
      </c>
      <c r="E89" s="20">
        <v>234502.6507</v>
      </c>
      <c r="F89" s="16">
        <v>1289.3688999999999</v>
      </c>
      <c r="G89" s="17">
        <v>878.72910000000002</v>
      </c>
      <c r="H89" s="17">
        <v>410.63979999999992</v>
      </c>
      <c r="I89" s="20">
        <v>45607.364699999998</v>
      </c>
      <c r="J89" s="16">
        <v>36.620199999999997</v>
      </c>
      <c r="K89" s="17">
        <v>40.918700000000001</v>
      </c>
      <c r="L89" s="17">
        <v>-4.2985000000000042</v>
      </c>
      <c r="M89" s="20">
        <v>10805.5136</v>
      </c>
      <c r="N89" s="35">
        <f t="shared" si="11"/>
        <v>52706.302499999998</v>
      </c>
      <c r="O89" s="36">
        <f t="shared" si="12"/>
        <v>55850.793399999995</v>
      </c>
      <c r="P89" s="36">
        <f>+N89-O89</f>
        <v>-3144.4908999999971</v>
      </c>
      <c r="Q89" s="39">
        <f t="shared" si="14"/>
        <v>2391440.5495000002</v>
      </c>
    </row>
    <row r="90" spans="1:17" x14ac:dyDescent="0.15">
      <c r="A90" s="15" t="s">
        <v>16</v>
      </c>
      <c r="B90" s="16">
        <v>14483.025600000001</v>
      </c>
      <c r="C90" s="17">
        <v>10891.6119</v>
      </c>
      <c r="D90" s="17">
        <v>3591.413700000001</v>
      </c>
      <c r="E90" s="20">
        <v>237819.59959999999</v>
      </c>
      <c r="F90" s="16">
        <v>2675.2948000000001</v>
      </c>
      <c r="G90" s="17">
        <v>1303.3018</v>
      </c>
      <c r="H90" s="17">
        <v>1371.9930000000002</v>
      </c>
      <c r="I90" s="20">
        <v>46667.197399999997</v>
      </c>
      <c r="J90" s="16">
        <v>487.65199999999999</v>
      </c>
      <c r="K90" s="17">
        <v>168.18379999999999</v>
      </c>
      <c r="L90" s="17">
        <v>319.46820000000002</v>
      </c>
      <c r="M90" s="20">
        <v>11163.459800000001</v>
      </c>
      <c r="N90" s="35">
        <f t="shared" si="11"/>
        <v>60900.525600000001</v>
      </c>
      <c r="O90" s="36">
        <f t="shared" si="12"/>
        <v>65598.373099999997</v>
      </c>
      <c r="P90" s="36">
        <f t="shared" ref="P90:P92" si="15">+N90-O90</f>
        <v>-4697.8474999999962</v>
      </c>
      <c r="Q90" s="37">
        <f t="shared" si="14"/>
        <v>2316011.1187999998</v>
      </c>
    </row>
    <row r="91" spans="1:17" x14ac:dyDescent="0.15">
      <c r="A91" s="15" t="s">
        <v>17</v>
      </c>
      <c r="B91" s="21">
        <v>5358.9318000000003</v>
      </c>
      <c r="C91" s="17">
        <v>10903.0116</v>
      </c>
      <c r="D91" s="17">
        <v>-5544.0797999999995</v>
      </c>
      <c r="E91" s="18">
        <v>232460.17439999999</v>
      </c>
      <c r="F91" s="21">
        <v>1720.5364999999999</v>
      </c>
      <c r="G91" s="17">
        <v>1501.0222000000001</v>
      </c>
      <c r="H91" s="17">
        <v>219.51429999999982</v>
      </c>
      <c r="I91" s="16">
        <v>46901.1567</v>
      </c>
      <c r="J91" s="21">
        <v>184.13749999999999</v>
      </c>
      <c r="K91" s="17">
        <v>230.9751</v>
      </c>
      <c r="L91" s="17">
        <v>-46.837600000000009</v>
      </c>
      <c r="M91" s="16">
        <v>12093.6193</v>
      </c>
      <c r="N91" s="40">
        <f t="shared" si="11"/>
        <v>52812.3727</v>
      </c>
      <c r="O91" s="36">
        <f t="shared" si="12"/>
        <v>54698.088300000003</v>
      </c>
      <c r="P91" s="36">
        <f t="shared" si="15"/>
        <v>-1885.7156000000032</v>
      </c>
      <c r="Q91" s="39">
        <f t="shared" si="14"/>
        <v>2430522.9144000001</v>
      </c>
    </row>
    <row r="92" spans="1:17" x14ac:dyDescent="0.15">
      <c r="A92" s="15" t="s">
        <v>18</v>
      </c>
      <c r="B92" s="21">
        <v>4648.4862999999996</v>
      </c>
      <c r="C92" s="17">
        <v>13766.387199999999</v>
      </c>
      <c r="D92" s="17">
        <v>-9117.9009000000005</v>
      </c>
      <c r="E92" s="20">
        <v>223104.73929999999</v>
      </c>
      <c r="F92" s="21">
        <v>1886.8245999999999</v>
      </c>
      <c r="G92" s="17">
        <v>1617.1564000000001</v>
      </c>
      <c r="H92" s="17">
        <v>269.66819999999984</v>
      </c>
      <c r="I92" s="16">
        <v>46830.7399</v>
      </c>
      <c r="J92" s="21">
        <v>265.71820000000002</v>
      </c>
      <c r="K92" s="17">
        <v>265.5566</v>
      </c>
      <c r="L92" s="17">
        <v>0.16160000000002128</v>
      </c>
      <c r="M92" s="16">
        <v>12056.5211</v>
      </c>
      <c r="N92" s="40">
        <f t="shared" si="11"/>
        <v>58989.768800000005</v>
      </c>
      <c r="O92" s="36">
        <f t="shared" si="12"/>
        <v>59403.036400000005</v>
      </c>
      <c r="P92" s="36">
        <f t="shared" si="15"/>
        <v>-413.26759999999922</v>
      </c>
      <c r="Q92" s="37">
        <f t="shared" si="14"/>
        <v>2467349.6658999999</v>
      </c>
    </row>
    <row r="93" spans="1:17" x14ac:dyDescent="0.15">
      <c r="A93" s="22" t="s">
        <v>19</v>
      </c>
      <c r="B93" s="23">
        <v>17278.869900000002</v>
      </c>
      <c r="C93" s="24">
        <v>12698.0519</v>
      </c>
      <c r="D93" s="25">
        <v>4580.8180000000011</v>
      </c>
      <c r="E93" s="26">
        <v>227033.98579999999</v>
      </c>
      <c r="F93" s="23">
        <v>2286.9915999999998</v>
      </c>
      <c r="G93" s="24">
        <v>1969.6886999999999</v>
      </c>
      <c r="H93" s="25">
        <v>317.30289999999991</v>
      </c>
      <c r="I93" s="26">
        <v>47078.042800000003</v>
      </c>
      <c r="J93" s="23">
        <v>311.29969999999997</v>
      </c>
      <c r="K93" s="24">
        <v>269.36849999999998</v>
      </c>
      <c r="L93" s="25">
        <v>41.93119999999999</v>
      </c>
      <c r="M93" s="26">
        <v>11998.5695</v>
      </c>
      <c r="N93" s="41">
        <f t="shared" si="11"/>
        <v>70375.791199999992</v>
      </c>
      <c r="O93" s="28">
        <f t="shared" si="12"/>
        <v>64928.099999999991</v>
      </c>
      <c r="P93" s="42">
        <f>+N93-O93</f>
        <v>5447.6912000000011</v>
      </c>
      <c r="Q93" s="43">
        <f>E77+I77+M77+E93+I93+M93</f>
        <v>2408396.56</v>
      </c>
    </row>
    <row r="94" spans="1:17" x14ac:dyDescent="0.15">
      <c r="A94" s="7" t="s">
        <v>20</v>
      </c>
      <c r="B94" s="27">
        <f t="shared" ref="B94:D94" si="16">SUM(B82:B93)</f>
        <v>127552.20300000002</v>
      </c>
      <c r="C94" s="28">
        <f t="shared" si="16"/>
        <v>130911.4874</v>
      </c>
      <c r="D94" s="28">
        <f t="shared" si="16"/>
        <v>-3359.284399999995</v>
      </c>
      <c r="E94" s="29"/>
      <c r="F94" s="27">
        <f t="shared" ref="F94:H94" si="17">SUM(F82:F93)</f>
        <v>30064.8809</v>
      </c>
      <c r="G94" s="28">
        <f t="shared" si="17"/>
        <v>18748.406500000001</v>
      </c>
      <c r="H94" s="28">
        <f t="shared" si="17"/>
        <v>11316.474400000005</v>
      </c>
      <c r="I94" s="29"/>
      <c r="J94" s="27">
        <f t="shared" ref="J94:L94" si="18">SUM(J82:J93)</f>
        <v>3505.2406999999998</v>
      </c>
      <c r="K94" s="27">
        <f t="shared" si="18"/>
        <v>1869.4211</v>
      </c>
      <c r="L94" s="28">
        <f t="shared" si="18"/>
        <v>1635.8195999999998</v>
      </c>
      <c r="M94" s="29"/>
      <c r="N94" s="27">
        <f>SUM(N82:N93)</f>
        <v>820550.43459999992</v>
      </c>
      <c r="O94" s="27">
        <f>SUM(O82:O93)</f>
        <v>768577.75970000005</v>
      </c>
      <c r="P94" s="28">
        <f>SUM(P82:P93)</f>
        <v>51972.674899999976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61" t="s">
        <v>28</v>
      </c>
      <c r="C96" s="62"/>
      <c r="D96" s="62"/>
      <c r="E96" s="63"/>
      <c r="F96" s="61" t="s">
        <v>29</v>
      </c>
      <c r="G96" s="62"/>
      <c r="H96" s="62"/>
      <c r="I96" s="63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61" t="s">
        <v>33</v>
      </c>
      <c r="C97" s="62"/>
      <c r="D97" s="62"/>
      <c r="E97" s="63"/>
      <c r="F97" s="61" t="s">
        <v>30</v>
      </c>
      <c r="G97" s="62"/>
      <c r="H97" s="62"/>
      <c r="I97" s="63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4</v>
      </c>
      <c r="C98" s="13" t="s">
        <v>5</v>
      </c>
      <c r="D98" s="9" t="s">
        <v>6</v>
      </c>
      <c r="E98" s="11" t="s">
        <v>7</v>
      </c>
      <c r="F98" s="12" t="s">
        <v>4</v>
      </c>
      <c r="G98" s="13" t="s">
        <v>5</v>
      </c>
      <c r="H98" s="9" t="s">
        <v>6</v>
      </c>
      <c r="I98" s="11" t="s">
        <v>7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8</v>
      </c>
      <c r="B99" s="50">
        <v>1525.7798</v>
      </c>
      <c r="C99" s="50">
        <v>768.30439999999999</v>
      </c>
      <c r="D99" s="50">
        <v>757.47540000000004</v>
      </c>
      <c r="E99" s="59">
        <v>109019.59639999999</v>
      </c>
      <c r="F99" s="50">
        <v>4013.7314999999999</v>
      </c>
      <c r="G99" s="50">
        <v>4839.6022000000003</v>
      </c>
      <c r="H99" s="50">
        <v>-825.8707000000004</v>
      </c>
      <c r="I99" s="60">
        <v>97669.755699999994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9</v>
      </c>
      <c r="B100" s="51">
        <v>1520.7765999999999</v>
      </c>
      <c r="C100" s="51">
        <v>632.18430000000001</v>
      </c>
      <c r="D100" s="51">
        <v>888.59229999999991</v>
      </c>
      <c r="E100" s="59">
        <v>114917.42909999999</v>
      </c>
      <c r="F100" s="51">
        <v>4477.9480000000003</v>
      </c>
      <c r="G100" s="51">
        <v>4239.1701000000003</v>
      </c>
      <c r="H100" s="51">
        <v>238.77790000000005</v>
      </c>
      <c r="I100" s="59">
        <v>98350.043000000005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10</v>
      </c>
      <c r="B101" s="51">
        <v>1679.9545000000001</v>
      </c>
      <c r="C101" s="51">
        <v>675.69380000000001</v>
      </c>
      <c r="D101" s="51">
        <v>1004.2607</v>
      </c>
      <c r="E101" s="60">
        <v>117672.4786</v>
      </c>
      <c r="F101" s="51">
        <v>5485.0905000000002</v>
      </c>
      <c r="G101" s="51">
        <v>4475.9681</v>
      </c>
      <c r="H101" s="51">
        <v>1009.1224000000002</v>
      </c>
      <c r="I101" s="59">
        <v>99427.136400000003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11</v>
      </c>
      <c r="B102" s="51">
        <v>2370.8044</v>
      </c>
      <c r="C102" s="51">
        <v>604.46130000000005</v>
      </c>
      <c r="D102" s="51">
        <v>1766.3431</v>
      </c>
      <c r="E102" s="59">
        <v>118972.83839999999</v>
      </c>
      <c r="F102" s="51">
        <v>4943.0011000000004</v>
      </c>
      <c r="G102" s="51">
        <v>4109.1671999999999</v>
      </c>
      <c r="H102" s="51">
        <v>833.83390000000054</v>
      </c>
      <c r="I102" s="60">
        <v>100601.5529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12</v>
      </c>
      <c r="B103" s="51">
        <v>1159.2434000000001</v>
      </c>
      <c r="C103" s="51">
        <v>658.11860000000001</v>
      </c>
      <c r="D103" s="51">
        <v>501.12480000000005</v>
      </c>
      <c r="E103" s="59">
        <v>121026.68979999999</v>
      </c>
      <c r="F103" s="51">
        <v>4656.8014999999996</v>
      </c>
      <c r="G103" s="51">
        <v>3823.4490999999998</v>
      </c>
      <c r="H103" s="51">
        <v>833.35239999999976</v>
      </c>
      <c r="I103" s="60">
        <v>102869.31200000001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13</v>
      </c>
      <c r="B104" s="51">
        <v>1037.9099000000001</v>
      </c>
      <c r="C104" s="51">
        <v>618.50409999999999</v>
      </c>
      <c r="D104" s="51">
        <v>419.40580000000011</v>
      </c>
      <c r="E104" s="60">
        <v>116348.325</v>
      </c>
      <c r="F104" s="51">
        <v>3513.5936999999999</v>
      </c>
      <c r="G104" s="51">
        <v>4463.3329000000003</v>
      </c>
      <c r="H104" s="51">
        <v>-949.73920000000044</v>
      </c>
      <c r="I104" s="59">
        <v>100761.1112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14</v>
      </c>
      <c r="B105" s="51">
        <v>799.09050000000002</v>
      </c>
      <c r="C105" s="51">
        <v>481.21969999999999</v>
      </c>
      <c r="D105" s="51">
        <v>317.87080000000003</v>
      </c>
      <c r="E105" s="59">
        <v>119795.19100000001</v>
      </c>
      <c r="F105" s="51">
        <v>2434.5196999999998</v>
      </c>
      <c r="G105" s="51">
        <v>2594.3593999999998</v>
      </c>
      <c r="H105" s="51">
        <v>-159.83969999999999</v>
      </c>
      <c r="I105" s="59">
        <v>101196.54610000001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15</v>
      </c>
      <c r="B106" s="51">
        <v>753.14319999999998</v>
      </c>
      <c r="C106" s="51">
        <v>510.72</v>
      </c>
      <c r="D106" s="17">
        <v>242.42319999999995</v>
      </c>
      <c r="E106" s="18">
        <v>114234.55409999999</v>
      </c>
      <c r="F106" s="51">
        <v>1990.1119000000001</v>
      </c>
      <c r="G106" s="51">
        <v>3942.8089</v>
      </c>
      <c r="H106" s="17">
        <v>-1952.6969999999999</v>
      </c>
      <c r="I106" s="19">
        <v>98427.709499999997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16</v>
      </c>
      <c r="B107" s="51">
        <v>760.81399999999996</v>
      </c>
      <c r="C107" s="51">
        <v>481.01900000000001</v>
      </c>
      <c r="D107" s="17">
        <v>279.79499999999996</v>
      </c>
      <c r="E107" s="19">
        <v>110316.4483</v>
      </c>
      <c r="F107" s="51">
        <v>1496.2353000000001</v>
      </c>
      <c r="G107" s="51">
        <v>3944.3117000000002</v>
      </c>
      <c r="H107" s="17">
        <v>-2448.0763999999999</v>
      </c>
      <c r="I107" s="19">
        <v>94679.104699999996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17</v>
      </c>
      <c r="B108" s="51">
        <v>870.57929999999999</v>
      </c>
      <c r="C108" s="51">
        <v>538.10220000000004</v>
      </c>
      <c r="D108" s="17">
        <v>332.47709999999995</v>
      </c>
      <c r="E108" s="18">
        <v>117113.04610000001</v>
      </c>
      <c r="F108" s="51">
        <v>1855.9766</v>
      </c>
      <c r="G108" s="51">
        <v>3079.4110999999998</v>
      </c>
      <c r="H108" s="17">
        <v>-1223.4344999999998</v>
      </c>
      <c r="I108" s="18">
        <v>94404.369500000001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18</v>
      </c>
      <c r="B109" s="51">
        <v>1463.3230000000001</v>
      </c>
      <c r="C109" s="51">
        <v>1134.7575999999999</v>
      </c>
      <c r="D109" s="17">
        <v>328.56540000000018</v>
      </c>
      <c r="E109" s="18">
        <v>118930.07739999999</v>
      </c>
      <c r="F109" s="51">
        <v>2071.4265</v>
      </c>
      <c r="G109" s="51">
        <v>3949.7871</v>
      </c>
      <c r="H109" s="17">
        <v>-1878.3606</v>
      </c>
      <c r="I109" s="18">
        <v>92453.287700000001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19</v>
      </c>
      <c r="B110" s="52">
        <v>959.07569999999998</v>
      </c>
      <c r="C110" s="52">
        <v>508.83569999999997</v>
      </c>
      <c r="D110" s="25">
        <v>450.24</v>
      </c>
      <c r="E110" s="55">
        <v>115473.3417</v>
      </c>
      <c r="F110" s="52">
        <v>3537.8877000000002</v>
      </c>
      <c r="G110" s="52">
        <v>5254.6444000000001</v>
      </c>
      <c r="H110" s="25">
        <v>-1716.7566999999999</v>
      </c>
      <c r="I110" s="55">
        <v>89999.974600000001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20</v>
      </c>
      <c r="B111" s="27">
        <f t="shared" ref="B111:G111" si="19">SUM(B99:B110)</f>
        <v>14900.4943</v>
      </c>
      <c r="C111" s="27">
        <f t="shared" si="19"/>
        <v>7611.9206999999997</v>
      </c>
      <c r="D111" s="28">
        <f>SUM(D99:D110)</f>
        <v>7288.5736000000006</v>
      </c>
      <c r="E111" s="27"/>
      <c r="F111" s="27">
        <f t="shared" si="19"/>
        <v>40476.324000000001</v>
      </c>
      <c r="G111" s="27">
        <f t="shared" si="19"/>
        <v>48716.012199999997</v>
      </c>
      <c r="H111" s="28">
        <f>SUM(H99:H110)</f>
        <v>-8239.6882000000005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26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D43:D49">
    <cfRule type="cellIs" dxfId="5" priority="9" stopIfTrue="1" operator="lessThan">
      <formula>0</formula>
    </cfRule>
  </conditionalFormatting>
  <conditionalFormatting sqref="F43:G43">
    <cfRule type="cellIs" dxfId="4" priority="5" stopIfTrue="1" operator="lessThan">
      <formula>0</formula>
    </cfRule>
  </conditionalFormatting>
  <conditionalFormatting sqref="B43:C43">
    <cfRule type="cellIs" dxfId="3" priority="8" stopIfTrue="1" operator="lessThan">
      <formula>0</formula>
    </cfRule>
  </conditionalFormatting>
  <conditionalFormatting sqref="E43">
    <cfRule type="cellIs" dxfId="2" priority="7" stopIfTrue="1" operator="lessThan">
      <formula>0</formula>
    </cfRule>
  </conditionalFormatting>
  <conditionalFormatting sqref="F99:G99">
    <cfRule type="cellIs" dxfId="1" priority="1" stopIfTrue="1" operator="lessThan">
      <formula>0</formula>
    </cfRule>
  </conditionalFormatting>
  <conditionalFormatting sqref="B99:C99">
    <cfRule type="cellIs" dxfId="0" priority="3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2015</vt:lpstr>
      <vt:lpstr>'Fonder 2015'!Utskriftsområde</vt:lpstr>
    </vt:vector>
  </TitlesOfParts>
  <Company>DGC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2015-08-07T10:22:13Z</cp:lastPrinted>
  <dcterms:created xsi:type="dcterms:W3CDTF">2010-02-10T19:11:15Z</dcterms:created>
  <dcterms:modified xsi:type="dcterms:W3CDTF">2016-01-11T10:14:16Z</dcterms:modified>
</cp:coreProperties>
</file>