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A\Hemsida\Statistik\Månadsstat\"/>
    </mc:Choice>
  </mc:AlternateContent>
  <bookViews>
    <workbookView xWindow="0" yWindow="0" windowWidth="25200" windowHeight="11385"/>
  </bookViews>
  <sheets>
    <sheet name="Fonder 2017" sheetId="1" r:id="rId1"/>
  </sheets>
  <definedNames>
    <definedName name="_xlnm.Print_Area" localSheetId="0">'Fonder 2017'!$A$1:$Q$161</definedName>
  </definedNames>
  <calcPr calcId="152511"/>
</workbook>
</file>

<file path=xl/calcChain.xml><?xml version="1.0" encoding="utf-8"?>
<calcChain xmlns="http://schemas.openxmlformats.org/spreadsheetml/2006/main"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<sst xmlns="http://schemas.openxmlformats.org/spreadsheetml/2006/main" count="192" uniqueCount="34">
  <si>
    <t>Månad</t>
  </si>
  <si>
    <t xml:space="preserve">Aktiefonder </t>
  </si>
  <si>
    <t>Blandfonder</t>
  </si>
  <si>
    <t>Obligationsfonder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</si>
  <si>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</si>
  <si>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</si>
  <si>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</si>
  <si>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</si>
  <si>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</si>
  <si>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</si>
  <si>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</si>
  <si>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</si>
  <si>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</si>
  <si>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</si>
  <si>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</si>
  <si>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</si>
  <si>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</si>
  <si>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</si>
  <si>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</si>
  <si>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</si>
  <si>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</si>
  <si>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Penningmarknadsfonder</t>
  </si>
  <si>
    <t>Hedgefonder</t>
  </si>
  <si>
    <t>Övriga fonder</t>
  </si>
  <si>
    <t>TOTALT</t>
  </si>
  <si>
    <t>Statistiken avser fonder marknadsförda av Fondbolagens förenings medlemsföretag.</t>
  </si>
  <si>
    <t>Statistiken avser fonder marknadsförda av föreningens medlemsföretag exkl. fondsparande/förmögenhet via premiepensionen.</t>
  </si>
  <si>
    <t>Statistiken är dock kompletterad med icke-medlemmars fonder i premiepensionssystemet.</t>
  </si>
  <si>
    <t>varavpost till Blandfonder</t>
  </si>
  <si>
    <t>varavpost till Obligationsfonder</t>
  </si>
  <si>
    <t>Företagsobligationsfonder</t>
  </si>
  <si>
    <t>Generationsfonder</t>
  </si>
  <si>
    <t>NYSPARANDE I FONDER OCH FONDFÖRMÖGENHET 2017 (MSEK)</t>
  </si>
  <si>
    <t>NYSPARANDE I FONDER OCH FONDFÖRMÖGENHET EXKLUSIVE PPM 2017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</si>
</sst>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115</xdr:row>
      <xdr:rowOff>9525</xdr:rowOff>
    </xdr:from>
    <xdr:to>
      <xdr:col>9</xdr:col>
      <xdr:colOff>504825</xdr:colOff>
      <xdr:row>158</xdr:row>
      <xdr:rowOff>123825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801975"/>
          <a:ext cx="5581650" cy="584835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0.140625" style="1" bestFit="1" customWidth="1"/>
    <col min="18" max="16384" width="9.140625" style="1"/>
  </cols>
  <sheetData>
    <row r="1" spans="1:17" x14ac:dyDescent="0.15">
      <c r="F1" s="2"/>
    </row>
    <row r="2" spans="1:17" x14ac:dyDescent="0.15">
      <c r="F2" s="2"/>
    </row>
    <row r="3" spans="1:17" x14ac:dyDescent="0.15">
      <c r="F3" s="2"/>
    </row>
    <row r="4" spans="1:17" ht="15" x14ac:dyDescent="0.2">
      <c r="A4" s="3" t="s">
        <v>32</v>
      </c>
    </row>
    <row r="6" spans="1:17" x14ac:dyDescent="0.15">
      <c r="F6" s="4"/>
    </row>
    <row r="7" spans="1:17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75" x14ac:dyDescent="0.2">
      <c r="A8" s="6" t="s">
        <v>0</v>
      </c>
      <c r="B8" s="62" t="s">
        <v>1</v>
      </c>
      <c r="C8" s="63"/>
      <c r="D8" s="63"/>
      <c r="E8" s="64"/>
      <c r="F8" s="62" t="s">
        <v>2</v>
      </c>
      <c r="G8" s="63" t="s">
        <v>2</v>
      </c>
      <c r="H8" s="63"/>
      <c r="I8" s="64"/>
      <c r="J8" s="62" t="s">
        <v>3</v>
      </c>
      <c r="K8" s="63" t="s">
        <v>2</v>
      </c>
      <c r="L8" s="63"/>
      <c r="M8" s="64"/>
    </row>
    <row r="9" spans="1:17" x14ac:dyDescent="0.15">
      <c r="A9" s="7"/>
      <c r="B9" s="8" t="s">
        <v>4</v>
      </c>
      <c r="C9" s="9" t="s">
        <v>5</v>
      </c>
      <c r="D9" s="10" t="s">
        <v>6</v>
      </c>
      <c r="E9" s="11" t="s">
        <v>7</v>
      </c>
      <c r="F9" s="12" t="s">
        <v>4</v>
      </c>
      <c r="G9" s="9" t="s">
        <v>5</v>
      </c>
      <c r="H9" s="9" t="s">
        <v>6</v>
      </c>
      <c r="I9" s="11" t="s">
        <v>7</v>
      </c>
      <c r="J9" s="12" t="s">
        <v>4</v>
      </c>
      <c r="K9" s="13" t="s">
        <v>5</v>
      </c>
      <c r="L9" s="9" t="s">
        <v>6</v>
      </c>
      <c r="M9" s="11" t="s">
        <v>7</v>
      </c>
    </row>
    <row r="10" spans="1:17" x14ac:dyDescent="0.15">
      <c r="A10" s="14" t="s">
        <v>8</v>
      </c>
      <c r="B10" s="56">
        <v>35555.4761</v>
      </c>
      <c r="C10" s="50">
        <v>27554.8138</v>
      </c>
      <c r="D10" s="50">
        <v>8000.6623</v>
      </c>
      <c r="E10" s="57">
        <v>2046421.4835000001</v>
      </c>
      <c r="F10" s="56">
        <v>10637.7636</v>
      </c>
      <c r="G10" s="50">
        <v>8631.8667000000005</v>
      </c>
      <c r="H10" s="50">
        <v>2005.8968999999997</v>
      </c>
      <c r="I10" s="57">
        <v>910521.41839999997</v>
      </c>
      <c r="J10" s="56">
        <v>9021.1257999999998</v>
      </c>
      <c r="K10" s="50">
        <v>10492.247600000001</v>
      </c>
      <c r="L10" s="50">
        <v>-1471.1218000000008</v>
      </c>
      <c r="M10" s="57">
        <v>358195.05359999998</v>
      </c>
    </row>
    <row r="11" spans="1:17" x14ac:dyDescent="0.15">
      <c r="A11" s="15" t="s">
        <v>9</v>
      </c>
      <c r="B11" s="58">
        <v>40350.564899999998</v>
      </c>
      <c r="C11" s="51">
        <v>30453.899399999998</v>
      </c>
      <c r="D11" s="51">
        <v>9896.6654999999992</v>
      </c>
      <c r="E11" s="59">
        <v>2151422.6708999998</v>
      </c>
      <c r="F11" s="58">
        <v>11589.1528</v>
      </c>
      <c r="G11" s="51">
        <v>9428.2353999999996</v>
      </c>
      <c r="H11" s="51">
        <v>2160.9174000000003</v>
      </c>
      <c r="I11" s="59">
        <v>938067.18759999995</v>
      </c>
      <c r="J11" s="58">
        <v>13281.759400000001</v>
      </c>
      <c r="K11" s="51">
        <v>10006.267599999999</v>
      </c>
      <c r="L11" s="51">
        <v>3275.4918000000016</v>
      </c>
      <c r="M11" s="59">
        <v>364393.73839999997</v>
      </c>
    </row>
    <row r="12" spans="1:17" x14ac:dyDescent="0.15">
      <c r="A12" s="15" t="s">
        <v>10</v>
      </c>
      <c r="B12" s="58">
        <v>47925.133800000003</v>
      </c>
      <c r="C12" s="51">
        <v>48308.173999999999</v>
      </c>
      <c r="D12" s="51">
        <v>-383.04019999999582</v>
      </c>
      <c r="E12" s="59">
        <v>2173307.2702000001</v>
      </c>
      <c r="F12" s="58">
        <v>16499.173900000002</v>
      </c>
      <c r="G12" s="51">
        <v>11889.729499999999</v>
      </c>
      <c r="H12" s="51">
        <v>4609.4444000000021</v>
      </c>
      <c r="I12" s="59">
        <v>946302.26179999998</v>
      </c>
      <c r="J12" s="58">
        <v>17387.206699999999</v>
      </c>
      <c r="K12" s="51">
        <v>18181.8737</v>
      </c>
      <c r="L12" s="51">
        <v>-794.66700000000128</v>
      </c>
      <c r="M12" s="59">
        <v>361626.37119999999</v>
      </c>
    </row>
    <row r="13" spans="1:17" x14ac:dyDescent="0.15">
      <c r="A13" s="15" t="s">
        <v>11</v>
      </c>
      <c r="B13" s="58">
        <v>41606.236199999999</v>
      </c>
      <c r="C13" s="51">
        <v>35494.458100000003</v>
      </c>
      <c r="D13" s="51">
        <v>6111.7780999999959</v>
      </c>
      <c r="E13" s="59">
        <v>2234447.0633</v>
      </c>
      <c r="F13" s="58">
        <v>13143.837100000001</v>
      </c>
      <c r="G13" s="51">
        <v>8428.3811000000005</v>
      </c>
      <c r="H13" s="51">
        <v>4715.4560000000001</v>
      </c>
      <c r="I13" s="59">
        <v>960768.09939999995</v>
      </c>
      <c r="J13" s="58">
        <v>11953.903899999999</v>
      </c>
      <c r="K13" s="51">
        <v>10671.2569</v>
      </c>
      <c r="L13" s="51">
        <v>1282.646999999999</v>
      </c>
      <c r="M13" s="59">
        <v>364321.65879999998</v>
      </c>
    </row>
    <row r="14" spans="1:17" x14ac:dyDescent="0.15">
      <c r="A14" s="15" t="s">
        <v>12</v>
      </c>
      <c r="B14" s="58">
        <v>41247.958899999998</v>
      </c>
      <c r="C14" s="51">
        <v>38217.260300000002</v>
      </c>
      <c r="D14" s="51">
        <v>3030.6985999999961</v>
      </c>
      <c r="E14" s="60">
        <v>2265967.5548999999</v>
      </c>
      <c r="F14" s="58">
        <v>15135.0178</v>
      </c>
      <c r="G14" s="51">
        <v>12758.806399999999</v>
      </c>
      <c r="H14" s="51">
        <v>2376.2114000000001</v>
      </c>
      <c r="I14" s="60">
        <v>969786.00890000002</v>
      </c>
      <c r="J14" s="58">
        <v>17572.116300000002</v>
      </c>
      <c r="K14" s="51">
        <v>10217.422200000001</v>
      </c>
      <c r="L14" s="51">
        <v>7354.6941000000006</v>
      </c>
      <c r="M14" s="60">
        <v>371972.76730000001</v>
      </c>
    </row>
    <row r="15" spans="1:17" x14ac:dyDescent="0.15">
      <c r="A15" s="15" t="s">
        <v>13</v>
      </c>
      <c r="B15" s="58">
        <v>39151.919199999997</v>
      </c>
      <c r="C15" s="51">
        <v>40200.294999999998</v>
      </c>
      <c r="D15" s="51">
        <v>-1048.3758000000016</v>
      </c>
      <c r="E15" s="59">
        <v>2217200.5473000002</v>
      </c>
      <c r="F15" s="58">
        <v>12442.727000000001</v>
      </c>
      <c r="G15" s="51">
        <v>10520.4141</v>
      </c>
      <c r="H15" s="51">
        <v>1922.3129000000008</v>
      </c>
      <c r="I15" s="59">
        <v>957508.32010000001</v>
      </c>
      <c r="J15" s="58">
        <v>15328.735500000001</v>
      </c>
      <c r="K15" s="51">
        <v>11573.4102</v>
      </c>
      <c r="L15" s="51">
        <v>3755.3253000000004</v>
      </c>
      <c r="M15" s="59">
        <v>371797.10149999999</v>
      </c>
    </row>
    <row r="16" spans="1:17" x14ac:dyDescent="0.15">
      <c r="A16" s="15" t="s">
        <v>14</v>
      </c>
      <c r="B16" s="58">
        <v>22108.205000000002</v>
      </c>
      <c r="C16" s="51">
        <v>24155.859199999999</v>
      </c>
      <c r="D16" s="51">
        <v>-2047.6541999999972</v>
      </c>
      <c r="E16" s="59">
        <v>2179873.6178000001</v>
      </c>
      <c r="F16" s="58">
        <v>7954.1819999999998</v>
      </c>
      <c r="G16" s="51">
        <v>6566.3182999999999</v>
      </c>
      <c r="H16" s="51">
        <v>1387.8636999999999</v>
      </c>
      <c r="I16" s="59">
        <v>947589.85739999998</v>
      </c>
      <c r="J16" s="58">
        <v>8394.8418000000001</v>
      </c>
      <c r="K16" s="51">
        <v>5643.558</v>
      </c>
      <c r="L16" s="51">
        <v>2751.2838000000002</v>
      </c>
      <c r="M16" s="59">
        <v>376261.75589999999</v>
      </c>
    </row>
    <row r="17" spans="1:17" x14ac:dyDescent="0.15">
      <c r="A17" s="15" t="s">
        <v>15</v>
      </c>
      <c r="B17" s="16">
        <v>20257.644100000001</v>
      </c>
      <c r="C17" s="17">
        <v>23592.398499999999</v>
      </c>
      <c r="D17" s="17">
        <v>-3334.754399999998</v>
      </c>
      <c r="E17" s="20">
        <v>2154387.1165</v>
      </c>
      <c r="F17" s="16">
        <v>7532.0511999999999</v>
      </c>
      <c r="G17" s="17">
        <v>7533.2529000000004</v>
      </c>
      <c r="H17" s="17">
        <v>-1.2017000000005282</v>
      </c>
      <c r="I17" s="20">
        <v>940000.51740000001</v>
      </c>
      <c r="J17" s="16">
        <v>6930.4516000000003</v>
      </c>
      <c r="K17" s="17">
        <v>6397.0922</v>
      </c>
      <c r="L17" s="17">
        <v>533.35940000000028</v>
      </c>
      <c r="M17" s="20">
        <v>370634.23300000001</v>
      </c>
    </row>
    <row r="18" spans="1:17" x14ac:dyDescent="0.15">
      <c r="A18" s="15" t="s">
        <v>16</v>
      </c>
      <c r="B18" s="16">
        <v>28385.307499999999</v>
      </c>
      <c r="C18" s="17">
        <v>23497.713500000002</v>
      </c>
      <c r="D18" s="17">
        <v>4887.5939999999973</v>
      </c>
      <c r="E18" s="20">
        <v>2255269.3256999999</v>
      </c>
      <c r="F18" s="16">
        <v>8625.4583000000002</v>
      </c>
      <c r="G18" s="17">
        <v>8845.8866999999991</v>
      </c>
      <c r="H18" s="17">
        <v>-220.42839999999887</v>
      </c>
      <c r="I18" s="20">
        <v>963707.06579999998</v>
      </c>
      <c r="J18" s="16">
        <v>11855.816000000001</v>
      </c>
      <c r="K18" s="17">
        <v>10888.426100000001</v>
      </c>
      <c r="L18" s="17">
        <v>967.38990000000013</v>
      </c>
      <c r="M18" s="18">
        <v>373585.19300000003</v>
      </c>
    </row>
    <row r="19" spans="1:17" x14ac:dyDescent="0.15">
      <c r="A19" s="15" t="s">
        <v>17</v>
      </c>
      <c r="B19" s="21">
        <v>41620.151400000002</v>
      </c>
      <c r="C19" s="17">
        <v>31381.493299999998</v>
      </c>
      <c r="D19" s="17">
        <v>10238.658100000004</v>
      </c>
      <c r="E19" s="16">
        <v>2357154.6929000001</v>
      </c>
      <c r="F19" s="21">
        <v>13983.753000000001</v>
      </c>
      <c r="G19" s="17">
        <v>17747.060799999999</v>
      </c>
      <c r="H19" s="17">
        <v>-3763.3077999999987</v>
      </c>
      <c r="I19" s="16">
        <v>983431.80290000001</v>
      </c>
      <c r="J19" s="21">
        <v>11805.138199999999</v>
      </c>
      <c r="K19" s="17">
        <v>7185.3941999999997</v>
      </c>
      <c r="L19" s="17">
        <v>4619.7439999999997</v>
      </c>
      <c r="M19" s="20">
        <v>377942.60920000001</v>
      </c>
    </row>
    <row r="20" spans="1:17" x14ac:dyDescent="0.15">
      <c r="A20" s="15" t="s">
        <v>18</v>
      </c>
      <c r="B20" s="21">
        <v>36948.555699999997</v>
      </c>
      <c r="C20" s="17">
        <v>37859.0245</v>
      </c>
      <c r="D20" s="17">
        <v>-910.46880000000237</v>
      </c>
      <c r="E20" s="16">
        <v>2346431.7363999998</v>
      </c>
      <c r="F20" s="21">
        <v>13743.388499999999</v>
      </c>
      <c r="G20" s="17">
        <v>10820.536700000001</v>
      </c>
      <c r="H20" s="17">
        <v>2922.8517999999985</v>
      </c>
      <c r="I20" s="16">
        <v>986536.95349999995</v>
      </c>
      <c r="J20" s="21">
        <v>12789.0915</v>
      </c>
      <c r="K20" s="17">
        <v>9330.7510999999995</v>
      </c>
      <c r="L20" s="17">
        <v>3458.340400000001</v>
      </c>
      <c r="M20" s="18">
        <v>382936.25569999998</v>
      </c>
    </row>
    <row r="21" spans="1:17" x14ac:dyDescent="0.15">
      <c r="A21" s="22" t="s">
        <v>19</v>
      </c>
      <c r="B21" s="23">
        <v>61573.836199999998</v>
      </c>
      <c r="C21" s="24">
        <v>48756.425999999999</v>
      </c>
      <c r="D21" s="25">
        <v>12817.410199999998</v>
      </c>
      <c r="E21" s="26">
        <v>2355814.1786000002</v>
      </c>
      <c r="F21" s="23">
        <v>21157.88</v>
      </c>
      <c r="G21" s="24">
        <v>10505.8799</v>
      </c>
      <c r="H21" s="25">
        <v>10652.000100000001</v>
      </c>
      <c r="I21" s="26">
        <v>994609.32440000004</v>
      </c>
      <c r="J21" s="23">
        <v>23056.9977</v>
      </c>
      <c r="K21" s="24">
        <v>14512.614799999999</v>
      </c>
      <c r="L21" s="25">
        <v>8544.3829000000005</v>
      </c>
      <c r="M21" s="26">
        <v>390067.21710000001</v>
      </c>
    </row>
    <row r="22" spans="1:17" ht="15" customHeight="1" x14ac:dyDescent="0.15">
      <c r="A22" s="7" t="s">
        <v>20</v>
      </c>
      <c r="B22" s="27">
        <f t="shared" ref="B22:L22" si="0">SUM(B10:B21)</f>
        <v>456730.98900000006</v>
      </c>
      <c r="C22" s="28">
        <f t="shared" si="0"/>
        <v>409471.81559999997</v>
      </c>
      <c r="D22" s="28">
        <f t="shared" si="0"/>
        <v>47259.1734</v>
      </c>
      <c r="E22" s="29"/>
      <c r="F22" s="27">
        <f t="shared" si="0"/>
        <v>152444.38519999999</v>
      </c>
      <c r="G22" s="28">
        <f t="shared" si="0"/>
        <v>123676.36850000001</v>
      </c>
      <c r="H22" s="28">
        <f t="shared" si="0"/>
        <v>28768.016700000004</v>
      </c>
      <c r="I22" s="29"/>
      <c r="J22" s="27">
        <f t="shared" si="0"/>
        <v>159377.1844</v>
      </c>
      <c r="K22" s="28">
        <f t="shared" si="0"/>
        <v>125100.3146</v>
      </c>
      <c r="L22" s="28">
        <f t="shared" si="0"/>
        <v>34276.8698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2" t="s">
        <v>21</v>
      </c>
      <c r="C24" s="63" t="s">
        <v>2</v>
      </c>
      <c r="D24" s="63"/>
      <c r="E24" s="64"/>
      <c r="F24" s="62" t="s">
        <v>22</v>
      </c>
      <c r="G24" s="63"/>
      <c r="H24" s="63"/>
      <c r="I24" s="64"/>
      <c r="J24" s="62" t="s">
        <v>23</v>
      </c>
      <c r="K24" s="63"/>
      <c r="L24" s="63"/>
      <c r="M24" s="64"/>
      <c r="N24" s="62" t="s">
        <v>24</v>
      </c>
      <c r="O24" s="63" t="s">
        <v>2</v>
      </c>
      <c r="P24" s="63"/>
      <c r="Q24" s="64"/>
    </row>
    <row r="25" spans="1:17" x14ac:dyDescent="0.15">
      <c r="A25" s="7"/>
      <c r="B25" s="12" t="s">
        <v>4</v>
      </c>
      <c r="C25" s="13" t="s">
        <v>5</v>
      </c>
      <c r="D25" s="9" t="s">
        <v>6</v>
      </c>
      <c r="E25" s="11" t="s">
        <v>7</v>
      </c>
      <c r="F25" s="12" t="s">
        <v>4</v>
      </c>
      <c r="G25" s="13" t="s">
        <v>5</v>
      </c>
      <c r="H25" s="9" t="s">
        <v>6</v>
      </c>
      <c r="I25" s="11" t="s">
        <v>7</v>
      </c>
      <c r="J25" s="12" t="s">
        <v>4</v>
      </c>
      <c r="K25" s="13" t="s">
        <v>5</v>
      </c>
      <c r="L25" s="9" t="s">
        <v>6</v>
      </c>
      <c r="M25" s="11" t="s">
        <v>7</v>
      </c>
      <c r="N25" s="12" t="s">
        <v>4</v>
      </c>
      <c r="O25" s="13" t="s">
        <v>5</v>
      </c>
      <c r="P25" s="9" t="s">
        <v>6</v>
      </c>
      <c r="Q25" s="11" t="s">
        <v>7</v>
      </c>
    </row>
    <row r="26" spans="1:17" x14ac:dyDescent="0.15">
      <c r="A26" s="14" t="s">
        <v>8</v>
      </c>
      <c r="B26" s="56">
        <v>5520.6972999999998</v>
      </c>
      <c r="C26" s="50">
        <v>7771.3010999999997</v>
      </c>
      <c r="D26" s="50">
        <v>-2250.6037999999999</v>
      </c>
      <c r="E26" s="57">
        <v>201622.83180000001</v>
      </c>
      <c r="F26" s="56">
        <v>1892.7293</v>
      </c>
      <c r="G26" s="50">
        <v>1453.5737999999999</v>
      </c>
      <c r="H26" s="50">
        <v>439.15550000000007</v>
      </c>
      <c r="I26" s="57">
        <v>45752.844799999999</v>
      </c>
      <c r="J26" s="56">
        <v>459.72340000000003</v>
      </c>
      <c r="K26" s="50">
        <v>188.06399999999999</v>
      </c>
      <c r="L26" s="50">
        <v>271.65940000000001</v>
      </c>
      <c r="M26" s="57">
        <v>17266.568800000001</v>
      </c>
      <c r="N26" s="32">
        <f>B10+F10+J10+B26+F26+J26</f>
        <v>63087.515500000001</v>
      </c>
      <c r="O26" s="33">
        <f t="shared" ref="O26:O37" si="1">C10+G10+K10+C26+G26+K26</f>
        <v>56091.866999999998</v>
      </c>
      <c r="P26" s="33">
        <f>+N26-O26</f>
        <v>6995.648500000003</v>
      </c>
      <c r="Q26" s="34">
        <f>E10+I10+M10+E26+I26+M26</f>
        <v>3579780.2009000001</v>
      </c>
    </row>
    <row r="27" spans="1:17" x14ac:dyDescent="0.15">
      <c r="A27" s="15" t="s">
        <v>9</v>
      </c>
      <c r="B27" s="58">
        <v>6359.24</v>
      </c>
      <c r="C27" s="51">
        <v>6958.3756000000003</v>
      </c>
      <c r="D27" s="51">
        <v>-599.13560000000052</v>
      </c>
      <c r="E27" s="59">
        <v>200711.92550000001</v>
      </c>
      <c r="F27" s="58">
        <v>1255.0795000000001</v>
      </c>
      <c r="G27" s="51">
        <v>1538.9559999999999</v>
      </c>
      <c r="H27" s="51">
        <v>-283.87649999999985</v>
      </c>
      <c r="I27" s="59">
        <v>45811.598599999998</v>
      </c>
      <c r="J27" s="58">
        <v>233.96199999999999</v>
      </c>
      <c r="K27" s="51">
        <v>170.37799999999999</v>
      </c>
      <c r="L27" s="51">
        <v>63.584000000000003</v>
      </c>
      <c r="M27" s="59">
        <v>17615.002</v>
      </c>
      <c r="N27" s="35">
        <f t="shared" ref="N27:N37" si="2">B11+F11+J11+B27+F27+J27</f>
        <v>73069.758600000001</v>
      </c>
      <c r="O27" s="36">
        <f t="shared" si="1"/>
        <v>58556.111999999994</v>
      </c>
      <c r="P27" s="36">
        <f t="shared" ref="P27:P37" si="3">+N27-O27</f>
        <v>14513.646600000007</v>
      </c>
      <c r="Q27" s="37">
        <f t="shared" ref="Q27:Q37" si="4">E11+I11+M11+E27+I27+M27</f>
        <v>3718022.1229999997</v>
      </c>
    </row>
    <row r="28" spans="1:17" x14ac:dyDescent="0.15">
      <c r="A28" s="15" t="s">
        <v>10</v>
      </c>
      <c r="B28" s="58">
        <v>10506.061600000001</v>
      </c>
      <c r="C28" s="51">
        <v>9140.4132000000009</v>
      </c>
      <c r="D28" s="51">
        <v>1365.6484</v>
      </c>
      <c r="E28" s="59">
        <v>201809.2586</v>
      </c>
      <c r="F28" s="58">
        <v>1872.1201000000001</v>
      </c>
      <c r="G28" s="51">
        <v>1978.2636</v>
      </c>
      <c r="H28" s="51">
        <v>-106.1434999999999</v>
      </c>
      <c r="I28" s="59">
        <v>46471.112300000001</v>
      </c>
      <c r="J28" s="58">
        <v>64.767200000000003</v>
      </c>
      <c r="K28" s="51">
        <v>169.66399999999999</v>
      </c>
      <c r="L28" s="51">
        <v>-104.89679999999998</v>
      </c>
      <c r="M28" s="59">
        <v>17702.115600000001</v>
      </c>
      <c r="N28" s="35">
        <f t="shared" si="2"/>
        <v>94254.463300000003</v>
      </c>
      <c r="O28" s="36">
        <f t="shared" si="1"/>
        <v>89668.118000000002</v>
      </c>
      <c r="P28" s="36">
        <f t="shared" si="3"/>
        <v>4586.3453000000009</v>
      </c>
      <c r="Q28" s="37">
        <f t="shared" si="4"/>
        <v>3747218.3897000002</v>
      </c>
    </row>
    <row r="29" spans="1:17" x14ac:dyDescent="0.15">
      <c r="A29" s="15" t="s">
        <v>11</v>
      </c>
      <c r="B29" s="58">
        <v>6445.4668000000001</v>
      </c>
      <c r="C29" s="51">
        <v>6917.5214999999998</v>
      </c>
      <c r="D29" s="51">
        <v>-472.05469999999968</v>
      </c>
      <c r="E29" s="59">
        <v>201392.56830000001</v>
      </c>
      <c r="F29" s="58">
        <v>1162.9821999999999</v>
      </c>
      <c r="G29" s="51">
        <v>943.39009999999996</v>
      </c>
      <c r="H29" s="51">
        <v>219.59209999999996</v>
      </c>
      <c r="I29" s="59">
        <v>47024.517800000001</v>
      </c>
      <c r="J29" s="58">
        <v>678.12339999999995</v>
      </c>
      <c r="K29" s="51">
        <v>133.03399999999999</v>
      </c>
      <c r="L29" s="51">
        <v>545.08939999999996</v>
      </c>
      <c r="M29" s="59">
        <v>18348.949499999999</v>
      </c>
      <c r="N29" s="35">
        <f t="shared" si="2"/>
        <v>74990.549599999998</v>
      </c>
      <c r="O29" s="36">
        <f t="shared" si="1"/>
        <v>62588.041700000002</v>
      </c>
      <c r="P29" s="36">
        <f t="shared" si="3"/>
        <v>12402.507899999997</v>
      </c>
      <c r="Q29" s="37">
        <f t="shared" si="4"/>
        <v>3826302.8571000001</v>
      </c>
    </row>
    <row r="30" spans="1:17" x14ac:dyDescent="0.15">
      <c r="A30" s="15" t="s">
        <v>12</v>
      </c>
      <c r="B30" s="58">
        <v>8462.6699000000008</v>
      </c>
      <c r="C30" s="51">
        <v>9689.1052999999993</v>
      </c>
      <c r="D30" s="51">
        <v>-1226.4353999999985</v>
      </c>
      <c r="E30" s="60">
        <v>200476.73139999999</v>
      </c>
      <c r="F30" s="58">
        <v>1401.2895000000001</v>
      </c>
      <c r="G30" s="51">
        <v>1668.0373999999999</v>
      </c>
      <c r="H30" s="51">
        <v>-266.74789999999985</v>
      </c>
      <c r="I30" s="60">
        <v>47083.691599999998</v>
      </c>
      <c r="J30" s="58">
        <v>203.81569999999999</v>
      </c>
      <c r="K30" s="51">
        <v>219.30680000000001</v>
      </c>
      <c r="L30" s="51">
        <v>-15.491100000000017</v>
      </c>
      <c r="M30" s="60">
        <v>18525.6639</v>
      </c>
      <c r="N30" s="35">
        <f t="shared" si="2"/>
        <v>84022.868100000007</v>
      </c>
      <c r="O30" s="36">
        <f t="shared" si="1"/>
        <v>72769.938400000014</v>
      </c>
      <c r="P30" s="36">
        <f t="shared" si="3"/>
        <v>11252.929699999993</v>
      </c>
      <c r="Q30" s="38">
        <f t="shared" si="4"/>
        <v>3873812.4179999996</v>
      </c>
    </row>
    <row r="31" spans="1:17" x14ac:dyDescent="0.15">
      <c r="A31" s="15" t="s">
        <v>13</v>
      </c>
      <c r="B31" s="58">
        <v>12902.7639</v>
      </c>
      <c r="C31" s="51">
        <v>8545.4917999999998</v>
      </c>
      <c r="D31" s="51">
        <v>4357.2721000000001</v>
      </c>
      <c r="E31" s="59">
        <v>204535.448</v>
      </c>
      <c r="F31" s="58">
        <v>1981.5347999999999</v>
      </c>
      <c r="G31" s="51">
        <v>1136.9099000000001</v>
      </c>
      <c r="H31" s="51">
        <v>844.6248999999998</v>
      </c>
      <c r="I31" s="59">
        <v>47456.530400000003</v>
      </c>
      <c r="J31" s="58">
        <v>74.531899999999993</v>
      </c>
      <c r="K31" s="51">
        <v>129.35390000000001</v>
      </c>
      <c r="L31" s="51">
        <v>-54.822000000000017</v>
      </c>
      <c r="M31" s="59">
        <v>18867.138900000002</v>
      </c>
      <c r="N31" s="35">
        <f t="shared" si="2"/>
        <v>81882.212299999999</v>
      </c>
      <c r="O31" s="36">
        <f t="shared" si="1"/>
        <v>72105.874899999995</v>
      </c>
      <c r="P31" s="36">
        <f t="shared" si="3"/>
        <v>9776.337400000004</v>
      </c>
      <c r="Q31" s="37">
        <f t="shared" si="4"/>
        <v>3817365.0862000003</v>
      </c>
    </row>
    <row r="32" spans="1:17" x14ac:dyDescent="0.15">
      <c r="A32" s="15" t="s">
        <v>14</v>
      </c>
      <c r="B32" s="58">
        <v>9522.8667000000005</v>
      </c>
      <c r="C32" s="51">
        <v>5296.8824999999997</v>
      </c>
      <c r="D32" s="51">
        <v>4225.9842000000008</v>
      </c>
      <c r="E32" s="59">
        <v>208979.3523</v>
      </c>
      <c r="F32" s="58">
        <v>1747.856</v>
      </c>
      <c r="G32" s="51">
        <v>903.17589999999996</v>
      </c>
      <c r="H32" s="51">
        <v>844.68010000000004</v>
      </c>
      <c r="I32" s="59">
        <v>48388.474800000004</v>
      </c>
      <c r="J32" s="58">
        <v>228.476</v>
      </c>
      <c r="K32" s="51">
        <v>222.0727</v>
      </c>
      <c r="L32" s="51">
        <v>6.4033000000000015</v>
      </c>
      <c r="M32" s="59">
        <v>19188.6639</v>
      </c>
      <c r="N32" s="35">
        <f t="shared" si="2"/>
        <v>49956.427500000005</v>
      </c>
      <c r="O32" s="36">
        <f t="shared" si="1"/>
        <v>42787.866599999994</v>
      </c>
      <c r="P32" s="36">
        <f t="shared" si="3"/>
        <v>7168.5609000000113</v>
      </c>
      <c r="Q32" s="37">
        <f t="shared" si="4"/>
        <v>3780281.7221000004</v>
      </c>
    </row>
    <row r="33" spans="1:17" x14ac:dyDescent="0.15">
      <c r="A33" s="15" t="s">
        <v>15</v>
      </c>
      <c r="B33" s="16">
        <v>6275.6242000000002</v>
      </c>
      <c r="C33" s="17">
        <v>6613.3600999999999</v>
      </c>
      <c r="D33" s="17">
        <v>-337.73589999999967</v>
      </c>
      <c r="E33" s="20">
        <v>215016.57019999999</v>
      </c>
      <c r="F33" s="16">
        <v>814.34320000000002</v>
      </c>
      <c r="G33" s="17">
        <v>827.58249999999998</v>
      </c>
      <c r="H33" s="17">
        <v>-13.239299999999957</v>
      </c>
      <c r="I33" s="20">
        <v>48285.492299999998</v>
      </c>
      <c r="J33" s="16">
        <v>145.93870000000001</v>
      </c>
      <c r="K33" s="17">
        <v>421.11660000000001</v>
      </c>
      <c r="L33" s="17">
        <v>-275.17790000000002</v>
      </c>
      <c r="M33" s="20">
        <v>18702.38</v>
      </c>
      <c r="N33" s="35">
        <f t="shared" si="2"/>
        <v>41956.053</v>
      </c>
      <c r="O33" s="36">
        <f t="shared" si="1"/>
        <v>45384.802799999998</v>
      </c>
      <c r="P33" s="36">
        <f>+N33-O33</f>
        <v>-3428.7497999999978</v>
      </c>
      <c r="Q33" s="39">
        <f t="shared" si="4"/>
        <v>3747026.3093999997</v>
      </c>
    </row>
    <row r="34" spans="1:17" x14ac:dyDescent="0.15">
      <c r="A34" s="15" t="s">
        <v>16</v>
      </c>
      <c r="B34" s="16">
        <v>8602.9616999999998</v>
      </c>
      <c r="C34" s="17">
        <v>9801.6470000000008</v>
      </c>
      <c r="D34" s="17">
        <v>-1198.685300000001</v>
      </c>
      <c r="E34" s="20">
        <v>214194.04440000001</v>
      </c>
      <c r="F34" s="16">
        <v>1610.4816000000001</v>
      </c>
      <c r="G34" s="17">
        <v>1301.252</v>
      </c>
      <c r="H34" s="17">
        <v>309.22960000000012</v>
      </c>
      <c r="I34" s="20">
        <v>48679.460099999997</v>
      </c>
      <c r="J34" s="16">
        <v>419.12779999999998</v>
      </c>
      <c r="K34" s="17">
        <v>339.76389999999998</v>
      </c>
      <c r="L34" s="17">
        <v>79.363900000000001</v>
      </c>
      <c r="M34" s="20">
        <v>18919.6872</v>
      </c>
      <c r="N34" s="35">
        <f t="shared" si="2"/>
        <v>59499.152900000001</v>
      </c>
      <c r="O34" s="36">
        <f t="shared" si="1"/>
        <v>54674.689199999993</v>
      </c>
      <c r="P34" s="36">
        <f t="shared" si="3"/>
        <v>4824.4637000000075</v>
      </c>
      <c r="Q34" s="37">
        <f t="shared" si="4"/>
        <v>3874354.7761999997</v>
      </c>
    </row>
    <row r="35" spans="1:17" x14ac:dyDescent="0.15">
      <c r="A35" s="15" t="s">
        <v>17</v>
      </c>
      <c r="B35" s="21">
        <v>5065.4705999999996</v>
      </c>
      <c r="C35" s="17">
        <v>10494.333699999999</v>
      </c>
      <c r="D35" s="17">
        <v>-5428.8630999999996</v>
      </c>
      <c r="E35" s="18">
        <v>208522.14540000001</v>
      </c>
      <c r="F35" s="21">
        <v>2868.0895999999998</v>
      </c>
      <c r="G35" s="17">
        <v>1650.7508</v>
      </c>
      <c r="H35" s="17">
        <v>1217.3387999999998</v>
      </c>
      <c r="I35" s="16">
        <v>50311.549700000003</v>
      </c>
      <c r="J35" s="21">
        <v>172.50020000000001</v>
      </c>
      <c r="K35" s="17">
        <v>149.68049999999999</v>
      </c>
      <c r="L35" s="17">
        <v>22.819700000000012</v>
      </c>
      <c r="M35" s="16">
        <v>18932.258699999998</v>
      </c>
      <c r="N35" s="40">
        <f t="shared" si="2"/>
        <v>75515.103000000003</v>
      </c>
      <c r="O35" s="36">
        <f t="shared" si="1"/>
        <v>68608.713299999989</v>
      </c>
      <c r="P35" s="36">
        <f t="shared" si="3"/>
        <v>6906.3897000000143</v>
      </c>
      <c r="Q35" s="39">
        <f>E19+I19+M19+E35+I35+M35</f>
        <v>3996295.0587999998</v>
      </c>
    </row>
    <row r="36" spans="1:17" x14ac:dyDescent="0.15">
      <c r="A36" s="15" t="s">
        <v>18</v>
      </c>
      <c r="B36" s="21">
        <v>6390.8680000000004</v>
      </c>
      <c r="C36" s="17">
        <v>8533.7711999999992</v>
      </c>
      <c r="D36" s="17">
        <v>-2142.9031999999988</v>
      </c>
      <c r="E36" s="20">
        <v>206449.4351</v>
      </c>
      <c r="F36" s="21">
        <v>1934.7527</v>
      </c>
      <c r="G36" s="17">
        <v>1352.2474999999999</v>
      </c>
      <c r="H36" s="17">
        <v>582.50520000000006</v>
      </c>
      <c r="I36" s="16">
        <v>51233.854500000001</v>
      </c>
      <c r="J36" s="21">
        <v>376.2978</v>
      </c>
      <c r="K36" s="17">
        <v>122.8719</v>
      </c>
      <c r="L36" s="17">
        <v>253.42590000000001</v>
      </c>
      <c r="M36" s="16">
        <v>19253.902399999999</v>
      </c>
      <c r="N36" s="40">
        <f t="shared" si="2"/>
        <v>72182.954199999993</v>
      </c>
      <c r="O36" s="36">
        <f t="shared" si="1"/>
        <v>68019.202899999989</v>
      </c>
      <c r="P36" s="36">
        <f t="shared" si="3"/>
        <v>4163.7513000000035</v>
      </c>
      <c r="Q36" s="37">
        <f t="shared" si="4"/>
        <v>3992842.1375999996</v>
      </c>
    </row>
    <row r="37" spans="1:17" x14ac:dyDescent="0.15">
      <c r="A37" s="22" t="s">
        <v>19</v>
      </c>
      <c r="B37" s="23">
        <v>9680.4866000000002</v>
      </c>
      <c r="C37" s="24">
        <v>9147.4722000000002</v>
      </c>
      <c r="D37" s="25">
        <v>533.01440000000002</v>
      </c>
      <c r="E37" s="26">
        <v>206740.87100000001</v>
      </c>
      <c r="F37" s="23">
        <v>3552.1588000000002</v>
      </c>
      <c r="G37" s="24">
        <v>2848.8766000000001</v>
      </c>
      <c r="H37" s="25">
        <v>703.2822000000001</v>
      </c>
      <c r="I37" s="26">
        <v>51927.208200000001</v>
      </c>
      <c r="J37" s="23">
        <v>251.19649999999999</v>
      </c>
      <c r="K37" s="24">
        <v>186.6558</v>
      </c>
      <c r="L37" s="25">
        <v>64.540699999999987</v>
      </c>
      <c r="M37" s="26">
        <v>19306.124199999998</v>
      </c>
      <c r="N37" s="41">
        <f t="shared" si="2"/>
        <v>119272.55580000002</v>
      </c>
      <c r="O37" s="28">
        <f t="shared" si="1"/>
        <v>85957.925300000003</v>
      </c>
      <c r="P37" s="42">
        <f t="shared" si="3"/>
        <v>33314.630500000014</v>
      </c>
      <c r="Q37" s="43">
        <f t="shared" si="4"/>
        <v>4018464.9235000005</v>
      </c>
    </row>
    <row r="38" spans="1:17" ht="15" customHeight="1" x14ac:dyDescent="0.15">
      <c r="A38" s="7" t="s">
        <v>20</v>
      </c>
      <c r="B38" s="27">
        <f t="shared" ref="B38:D38" si="5">SUM(B26:B37)</f>
        <v>95735.17730000001</v>
      </c>
      <c r="C38" s="28">
        <f t="shared" si="5"/>
        <v>98909.675199999998</v>
      </c>
      <c r="D38" s="28">
        <f t="shared" si="5"/>
        <v>-3174.4978999999967</v>
      </c>
      <c r="E38" s="29"/>
      <c r="F38" s="27">
        <f t="shared" ref="F38:L38" si="6">SUM(F26:F37)</f>
        <v>22093.417300000001</v>
      </c>
      <c r="G38" s="28">
        <f t="shared" si="6"/>
        <v>17603.016100000001</v>
      </c>
      <c r="H38" s="28">
        <f t="shared" si="6"/>
        <v>4490.4012000000002</v>
      </c>
      <c r="I38" s="29"/>
      <c r="J38" s="27">
        <f t="shared" si="6"/>
        <v>3308.4606000000003</v>
      </c>
      <c r="K38" s="27">
        <f t="shared" si="6"/>
        <v>2451.9621000000002</v>
      </c>
      <c r="L38" s="28">
        <f t="shared" si="6"/>
        <v>856.49849999999992</v>
      </c>
      <c r="M38" s="29"/>
      <c r="N38" s="27">
        <f>SUM(N26:N37)</f>
        <v>889689.61380000005</v>
      </c>
      <c r="O38" s="27">
        <f>SUM(O26:O37)</f>
        <v>777213.15209999995</v>
      </c>
      <c r="P38" s="28">
        <f>SUM(P26:P37)</f>
        <v>112476.46170000004</v>
      </c>
      <c r="Q38" s="29"/>
    </row>
    <row r="39" spans="1:17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7" ht="12.75" x14ac:dyDescent="0.2">
      <c r="A40" s="49"/>
      <c r="B40" s="62" t="s">
        <v>28</v>
      </c>
      <c r="C40" s="63"/>
      <c r="D40" s="63"/>
      <c r="E40" s="64"/>
      <c r="F40" s="62" t="s">
        <v>29</v>
      </c>
      <c r="G40" s="63"/>
      <c r="H40" s="63"/>
      <c r="I40" s="64"/>
      <c r="J40" s="45"/>
      <c r="K40" s="45"/>
      <c r="L40" s="45"/>
      <c r="M40" s="45"/>
      <c r="N40" s="2"/>
      <c r="O40" s="2"/>
      <c r="P40" s="2"/>
      <c r="Q40" s="2"/>
    </row>
    <row r="41" spans="1:17" ht="12.75" x14ac:dyDescent="0.2">
      <c r="A41" s="6" t="s">
        <v>0</v>
      </c>
      <c r="B41" s="62" t="s">
        <v>31</v>
      </c>
      <c r="C41" s="63"/>
      <c r="D41" s="63"/>
      <c r="E41" s="64"/>
      <c r="F41" s="62" t="s">
        <v>30</v>
      </c>
      <c r="G41" s="63"/>
      <c r="H41" s="63"/>
      <c r="I41" s="64"/>
      <c r="J41" s="45"/>
      <c r="K41" s="45"/>
      <c r="L41" s="45"/>
      <c r="M41" s="45"/>
      <c r="N41" s="2"/>
      <c r="O41" s="2"/>
      <c r="P41" s="2"/>
      <c r="Q41" s="2"/>
    </row>
    <row r="42" spans="1:17" x14ac:dyDescent="0.15">
      <c r="A42" s="7"/>
      <c r="B42" s="12" t="s">
        <v>4</v>
      </c>
      <c r="C42" s="13" t="s">
        <v>5</v>
      </c>
      <c r="D42" s="9" t="s">
        <v>6</v>
      </c>
      <c r="E42" s="11" t="s">
        <v>7</v>
      </c>
      <c r="F42" s="12" t="s">
        <v>4</v>
      </c>
      <c r="G42" s="13" t="s">
        <v>5</v>
      </c>
      <c r="H42" s="9" t="s">
        <v>6</v>
      </c>
      <c r="I42" s="11" t="s">
        <v>7</v>
      </c>
      <c r="J42" s="45"/>
      <c r="K42" s="45"/>
      <c r="L42" s="45"/>
      <c r="M42" s="45"/>
      <c r="N42" s="2"/>
      <c r="O42" s="2"/>
      <c r="P42" s="2"/>
      <c r="Q42" s="2"/>
    </row>
    <row r="43" spans="1:17" x14ac:dyDescent="0.15">
      <c r="A43" s="14" t="s">
        <v>8</v>
      </c>
      <c r="B43" s="50">
        <v>1265.5809999999999</v>
      </c>
      <c r="C43" s="50">
        <v>942.88620000000003</v>
      </c>
      <c r="D43" s="50">
        <v>322.69479999999987</v>
      </c>
      <c r="E43" s="50">
        <v>278516.6801</v>
      </c>
      <c r="F43" s="50">
        <v>3741.6583000000001</v>
      </c>
      <c r="G43" s="50">
        <v>3775.1660000000002</v>
      </c>
      <c r="H43" s="50">
        <v>-33.507700000000114</v>
      </c>
      <c r="I43" s="59">
        <v>112208.5297</v>
      </c>
      <c r="J43" s="45"/>
      <c r="K43" s="45"/>
      <c r="L43" s="45"/>
      <c r="M43" s="45"/>
      <c r="N43" s="2"/>
      <c r="O43" s="2"/>
      <c r="P43" s="2"/>
      <c r="Q43" s="2"/>
    </row>
    <row r="44" spans="1:17" x14ac:dyDescent="0.15">
      <c r="A44" s="15" t="s">
        <v>9</v>
      </c>
      <c r="B44" s="51">
        <v>1376.0216</v>
      </c>
      <c r="C44" s="51">
        <v>943.28819999999996</v>
      </c>
      <c r="D44" s="51">
        <v>432.73340000000007</v>
      </c>
      <c r="E44" s="51">
        <v>288384.00660000002</v>
      </c>
      <c r="F44" s="51">
        <v>5285.1022999999996</v>
      </c>
      <c r="G44" s="51">
        <v>3196.5365999999999</v>
      </c>
      <c r="H44" s="51">
        <v>2088.5656999999997</v>
      </c>
      <c r="I44" s="59">
        <v>114686.296</v>
      </c>
      <c r="J44" s="45"/>
      <c r="K44" s="45"/>
      <c r="L44" s="45"/>
      <c r="M44" s="45"/>
      <c r="N44" s="2"/>
      <c r="O44" s="2"/>
      <c r="P44" s="2"/>
      <c r="Q44" s="2"/>
    </row>
    <row r="45" spans="1:17" x14ac:dyDescent="0.15">
      <c r="A45" s="15" t="s">
        <v>10</v>
      </c>
      <c r="B45" s="51">
        <v>1763.4580000000001</v>
      </c>
      <c r="C45" s="51">
        <v>1120.1946</v>
      </c>
      <c r="D45" s="51">
        <v>643.26340000000005</v>
      </c>
      <c r="E45" s="51">
        <v>291212.10210000002</v>
      </c>
      <c r="F45" s="51">
        <v>8258.3772000000008</v>
      </c>
      <c r="G45" s="51">
        <v>8456.6275000000005</v>
      </c>
      <c r="H45" s="51">
        <v>-198.2502999999997</v>
      </c>
      <c r="I45" s="60">
        <v>114453.4142</v>
      </c>
      <c r="J45" s="45"/>
      <c r="K45" s="45"/>
      <c r="L45" s="45"/>
      <c r="M45" s="45"/>
      <c r="N45" s="2"/>
      <c r="O45" s="2"/>
      <c r="P45" s="48"/>
      <c r="Q45" s="2"/>
    </row>
    <row r="46" spans="1:17" x14ac:dyDescent="0.15">
      <c r="A46" s="15" t="s">
        <v>11</v>
      </c>
      <c r="B46" s="51">
        <v>2460.8429999999998</v>
      </c>
      <c r="C46" s="51">
        <v>832.03459999999995</v>
      </c>
      <c r="D46" s="51">
        <v>1628.8083999999999</v>
      </c>
      <c r="E46" s="51">
        <v>296223.33689999999</v>
      </c>
      <c r="F46" s="51">
        <v>4535.7608</v>
      </c>
      <c r="G46" s="51">
        <v>2799.9315999999999</v>
      </c>
      <c r="H46" s="51">
        <v>1735.8292000000001</v>
      </c>
      <c r="I46" s="59">
        <v>116718.70239999999</v>
      </c>
      <c r="J46" s="45"/>
      <c r="K46" s="45"/>
      <c r="L46" s="45"/>
      <c r="M46" s="45"/>
      <c r="N46" s="2"/>
      <c r="O46" s="2"/>
      <c r="P46" s="2"/>
      <c r="Q46" s="2"/>
    </row>
    <row r="47" spans="1:17" x14ac:dyDescent="0.15">
      <c r="A47" s="15" t="s">
        <v>12</v>
      </c>
      <c r="B47" s="51">
        <v>2323.2613999999999</v>
      </c>
      <c r="C47" s="51">
        <v>1018.699</v>
      </c>
      <c r="D47" s="51">
        <v>1304.5623999999998</v>
      </c>
      <c r="E47" s="51">
        <v>299773.91710000002</v>
      </c>
      <c r="F47" s="51">
        <v>6868.3508000000002</v>
      </c>
      <c r="G47" s="51">
        <v>3986.5942</v>
      </c>
      <c r="H47" s="51">
        <v>2881.7566000000002</v>
      </c>
      <c r="I47" s="59">
        <v>120225.0955</v>
      </c>
      <c r="J47" s="45"/>
      <c r="K47" s="45"/>
      <c r="L47" s="45"/>
      <c r="M47" s="45"/>
      <c r="N47" s="2"/>
      <c r="O47" s="2"/>
      <c r="P47" s="2"/>
      <c r="Q47" s="2"/>
    </row>
    <row r="48" spans="1:17" x14ac:dyDescent="0.15">
      <c r="A48" s="15" t="s">
        <v>13</v>
      </c>
      <c r="B48" s="51">
        <v>1274.7268999999999</v>
      </c>
      <c r="C48" s="51">
        <v>926.4393</v>
      </c>
      <c r="D48" s="51">
        <v>348.28759999999988</v>
      </c>
      <c r="E48" s="51">
        <v>294544.6863</v>
      </c>
      <c r="F48" s="51">
        <v>5614.3788000000004</v>
      </c>
      <c r="G48" s="51">
        <v>3687.5209</v>
      </c>
      <c r="H48" s="51">
        <v>1926.8579000000004</v>
      </c>
      <c r="I48" s="59">
        <v>121907.3232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14</v>
      </c>
      <c r="B49" s="51">
        <v>995.82320000000004</v>
      </c>
      <c r="C49" s="51">
        <v>873.1146</v>
      </c>
      <c r="D49" s="51">
        <v>122.70860000000005</v>
      </c>
      <c r="E49" s="51">
        <v>290787.16889999999</v>
      </c>
      <c r="F49" s="51">
        <v>4436.4031000000004</v>
      </c>
      <c r="G49" s="51">
        <v>1822.3252</v>
      </c>
      <c r="H49" s="51">
        <v>2614.0779000000002</v>
      </c>
      <c r="I49" s="59">
        <v>125626.9507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15</v>
      </c>
      <c r="B50" s="51">
        <v>995.91610000000003</v>
      </c>
      <c r="C50" s="51">
        <v>910.40880000000004</v>
      </c>
      <c r="D50" s="51">
        <v>85.507299999999987</v>
      </c>
      <c r="E50" s="51">
        <v>288056.75839999999</v>
      </c>
      <c r="F50" s="51">
        <v>3524.6219000000001</v>
      </c>
      <c r="G50" s="51">
        <v>2089.6399000000001</v>
      </c>
      <c r="H50" s="17">
        <v>1434.982</v>
      </c>
      <c r="I50" s="19">
        <v>120169.35769999999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16</v>
      </c>
      <c r="B51" s="51">
        <v>1069.8364999999999</v>
      </c>
      <c r="C51" s="51">
        <v>892.61429999999996</v>
      </c>
      <c r="D51" s="51">
        <v>177.22219999999993</v>
      </c>
      <c r="E51" s="51">
        <v>298232.36910000001</v>
      </c>
      <c r="F51" s="51">
        <v>4803.3033999999998</v>
      </c>
      <c r="G51" s="51">
        <v>3840.2397000000001</v>
      </c>
      <c r="H51" s="17">
        <v>963.0636999999997</v>
      </c>
      <c r="I51" s="18">
        <v>121247.61380000001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17</v>
      </c>
      <c r="B52" s="51">
        <v>1312.3905999999999</v>
      </c>
      <c r="C52" s="51">
        <v>8161.3831</v>
      </c>
      <c r="D52" s="51">
        <v>-6848.9925000000003</v>
      </c>
      <c r="E52" s="51">
        <v>301436.36619999999</v>
      </c>
      <c r="F52" s="51">
        <v>4968.9880000000003</v>
      </c>
      <c r="G52" s="51">
        <v>2658.5282999999999</v>
      </c>
      <c r="H52" s="17">
        <v>2310.4597000000003</v>
      </c>
      <c r="I52" s="18">
        <v>124118.6847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18</v>
      </c>
      <c r="B53" s="51">
        <v>1382.6672000000001</v>
      </c>
      <c r="C53" s="51">
        <v>990.71010000000001</v>
      </c>
      <c r="D53" s="51">
        <v>391.95710000000008</v>
      </c>
      <c r="E53" s="51">
        <v>302183.27039999998</v>
      </c>
      <c r="F53" s="51">
        <v>4862.4497000000001</v>
      </c>
      <c r="G53" s="51">
        <v>3728.3314</v>
      </c>
      <c r="H53" s="17">
        <v>1134.1183000000001</v>
      </c>
      <c r="I53" s="18">
        <v>125954.00930000001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19</v>
      </c>
      <c r="B54" s="52">
        <v>7087.3324000000002</v>
      </c>
      <c r="C54" s="52">
        <v>960.39610000000005</v>
      </c>
      <c r="D54" s="53">
        <v>6126.9363000000003</v>
      </c>
      <c r="E54" s="52">
        <v>307529.0759</v>
      </c>
      <c r="F54" s="52">
        <v>5304.5888000000004</v>
      </c>
      <c r="G54" s="52">
        <v>6142.1629000000003</v>
      </c>
      <c r="H54" s="25">
        <v>-837.57409999999982</v>
      </c>
      <c r="I54" s="54">
        <v>125292.93769999999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20</v>
      </c>
      <c r="B55" s="27">
        <f t="shared" ref="B55:H55" si="7">SUM(B43:B54)</f>
        <v>23307.857900000003</v>
      </c>
      <c r="C55" s="27">
        <f t="shared" si="7"/>
        <v>18572.168900000001</v>
      </c>
      <c r="D55" s="28">
        <f t="shared" si="7"/>
        <v>4735.6890000000003</v>
      </c>
      <c r="E55" s="27"/>
      <c r="F55" s="27">
        <f t="shared" si="7"/>
        <v>62203.98309999999</v>
      </c>
      <c r="G55" s="27">
        <f t="shared" si="7"/>
        <v>46183.604200000002</v>
      </c>
      <c r="H55" s="28">
        <f t="shared" si="7"/>
        <v>16020.378900000002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47" t="s">
        <v>25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 t="s">
        <v>27</v>
      </c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33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2" t="s">
        <v>1</v>
      </c>
      <c r="C64" s="63"/>
      <c r="D64" s="63"/>
      <c r="E64" s="64"/>
      <c r="F64" s="62" t="s">
        <v>2</v>
      </c>
      <c r="G64" s="63" t="s">
        <v>2</v>
      </c>
      <c r="H64" s="63"/>
      <c r="I64" s="64"/>
      <c r="J64" s="62" t="s">
        <v>3</v>
      </c>
      <c r="K64" s="63" t="s">
        <v>2</v>
      </c>
      <c r="L64" s="63"/>
      <c r="M64" s="64"/>
    </row>
    <row r="65" spans="1:17" x14ac:dyDescent="0.15">
      <c r="A65" s="7"/>
      <c r="B65" s="8" t="s">
        <v>4</v>
      </c>
      <c r="C65" s="9" t="s">
        <v>5</v>
      </c>
      <c r="D65" s="10" t="s">
        <v>6</v>
      </c>
      <c r="E65" s="11" t="s">
        <v>7</v>
      </c>
      <c r="F65" s="12" t="s">
        <v>4</v>
      </c>
      <c r="G65" s="9" t="s">
        <v>5</v>
      </c>
      <c r="H65" s="9" t="s">
        <v>6</v>
      </c>
      <c r="I65" s="11" t="s">
        <v>7</v>
      </c>
      <c r="J65" s="12" t="s">
        <v>4</v>
      </c>
      <c r="K65" s="13" t="s">
        <v>5</v>
      </c>
      <c r="L65" s="9" t="s">
        <v>6</v>
      </c>
      <c r="M65" s="11" t="s">
        <v>7</v>
      </c>
    </row>
    <row r="66" spans="1:17" x14ac:dyDescent="0.15">
      <c r="A66" s="14" t="s">
        <v>8</v>
      </c>
      <c r="B66" s="56">
        <v>34055.909800000001</v>
      </c>
      <c r="C66" s="50">
        <v>25214.401000000002</v>
      </c>
      <c r="D66" s="50">
        <v>8841.5087999999996</v>
      </c>
      <c r="E66" s="57">
        <v>1347807.0081</v>
      </c>
      <c r="F66" s="56">
        <v>10199.051799999999</v>
      </c>
      <c r="G66" s="50">
        <v>8047.2543999999998</v>
      </c>
      <c r="H66" s="50">
        <v>2151.7973999999995</v>
      </c>
      <c r="I66" s="57">
        <v>703441.39599999995</v>
      </c>
      <c r="J66" s="56">
        <v>8913.8888999999999</v>
      </c>
      <c r="K66" s="50">
        <v>10092.8529</v>
      </c>
      <c r="L66" s="50">
        <v>-1178.9639999999999</v>
      </c>
      <c r="M66" s="57">
        <v>313923.495</v>
      </c>
    </row>
    <row r="67" spans="1:17" x14ac:dyDescent="0.15">
      <c r="A67" s="15" t="s">
        <v>9</v>
      </c>
      <c r="B67" s="58">
        <v>38566.76</v>
      </c>
      <c r="C67" s="51">
        <v>27780.044099999999</v>
      </c>
      <c r="D67" s="51">
        <v>10786.715900000003</v>
      </c>
      <c r="E67" s="59">
        <v>1416082.4886</v>
      </c>
      <c r="F67" s="58">
        <v>11084.448700000001</v>
      </c>
      <c r="G67" s="51">
        <v>8718.0581000000002</v>
      </c>
      <c r="H67" s="51">
        <v>2366.3906000000006</v>
      </c>
      <c r="I67" s="59">
        <v>724700.80189999996</v>
      </c>
      <c r="J67" s="58">
        <v>12435.8464</v>
      </c>
      <c r="K67" s="51">
        <v>9584.3907999999992</v>
      </c>
      <c r="L67" s="51">
        <v>2851.4556000000011</v>
      </c>
      <c r="M67" s="59">
        <v>318141.50020000001</v>
      </c>
    </row>
    <row r="68" spans="1:17" x14ac:dyDescent="0.15">
      <c r="A68" s="15" t="s">
        <v>10</v>
      </c>
      <c r="B68" s="58">
        <v>44837.900500000003</v>
      </c>
      <c r="C68" s="51">
        <v>44082.108500000002</v>
      </c>
      <c r="D68" s="51">
        <v>755.79200000000128</v>
      </c>
      <c r="E68" s="59">
        <v>1429995.0566</v>
      </c>
      <c r="F68" s="58">
        <v>15858.379300000001</v>
      </c>
      <c r="G68" s="51">
        <v>10917.5725</v>
      </c>
      <c r="H68" s="51">
        <v>4940.8068000000003</v>
      </c>
      <c r="I68" s="59">
        <v>733199.69429999997</v>
      </c>
      <c r="J68" s="58">
        <v>16895.7264</v>
      </c>
      <c r="K68" s="51">
        <v>17079.3577</v>
      </c>
      <c r="L68" s="51">
        <v>-183.63130000000092</v>
      </c>
      <c r="M68" s="59">
        <v>317610.2867</v>
      </c>
    </row>
    <row r="69" spans="1:17" x14ac:dyDescent="0.15">
      <c r="A69" s="15" t="s">
        <v>11</v>
      </c>
      <c r="B69" s="58">
        <v>39843.804400000001</v>
      </c>
      <c r="C69" s="51">
        <v>33544.226499999997</v>
      </c>
      <c r="D69" s="51">
        <v>6299.5779000000039</v>
      </c>
      <c r="E69" s="59">
        <v>1477301.1015999999</v>
      </c>
      <c r="F69" s="58">
        <v>12574.1949</v>
      </c>
      <c r="G69" s="51">
        <v>7924.2943999999998</v>
      </c>
      <c r="H69" s="51">
        <v>4649.9005000000006</v>
      </c>
      <c r="I69" s="59">
        <v>745983.32290000003</v>
      </c>
      <c r="J69" s="58">
        <v>11907.1667</v>
      </c>
      <c r="K69" s="51">
        <v>10410.129000000001</v>
      </c>
      <c r="L69" s="51">
        <v>1497.0376999999989</v>
      </c>
      <c r="M69" s="59">
        <v>320444.92060000001</v>
      </c>
    </row>
    <row r="70" spans="1:17" x14ac:dyDescent="0.15">
      <c r="A70" s="15" t="s">
        <v>12</v>
      </c>
      <c r="B70" s="58">
        <v>36200.024100000002</v>
      </c>
      <c r="C70" s="51">
        <v>36469.8724</v>
      </c>
      <c r="D70" s="51">
        <v>-269.84829999999783</v>
      </c>
      <c r="E70" s="60">
        <v>1497254.0493000001</v>
      </c>
      <c r="F70" s="58">
        <v>13298.316500000001</v>
      </c>
      <c r="G70" s="51">
        <v>12272.4761</v>
      </c>
      <c r="H70" s="51">
        <v>1025.840400000001</v>
      </c>
      <c r="I70" s="60">
        <v>752244.29689999996</v>
      </c>
      <c r="J70" s="58">
        <v>17186.725699999999</v>
      </c>
      <c r="K70" s="51">
        <v>10054.433199999999</v>
      </c>
      <c r="L70" s="51">
        <v>7132.2924999999996</v>
      </c>
      <c r="M70" s="60">
        <v>328205.08809999999</v>
      </c>
    </row>
    <row r="71" spans="1:17" x14ac:dyDescent="0.15">
      <c r="A71" s="15" t="s">
        <v>13</v>
      </c>
      <c r="B71" s="58">
        <v>37384.715799999998</v>
      </c>
      <c r="C71" s="51">
        <v>37788.622000000003</v>
      </c>
      <c r="D71" s="51">
        <v>-403.9062000000049</v>
      </c>
      <c r="E71" s="59">
        <v>1466833.7618</v>
      </c>
      <c r="F71" s="58">
        <v>12061.233700000001</v>
      </c>
      <c r="G71" s="51">
        <v>9965.9055000000008</v>
      </c>
      <c r="H71" s="51">
        <v>2095.3281999999999</v>
      </c>
      <c r="I71" s="59">
        <v>744007.73869999999</v>
      </c>
      <c r="J71" s="58">
        <v>14715.334199999999</v>
      </c>
      <c r="K71" s="51">
        <v>11403.3262</v>
      </c>
      <c r="L71" s="51">
        <v>3312.0079999999998</v>
      </c>
      <c r="M71" s="59">
        <v>328272.54560000001</v>
      </c>
    </row>
    <row r="72" spans="1:17" x14ac:dyDescent="0.15">
      <c r="A72" s="15" t="s">
        <v>14</v>
      </c>
      <c r="B72" s="58">
        <v>20705.805799999998</v>
      </c>
      <c r="C72" s="51">
        <v>22408.295099999999</v>
      </c>
      <c r="D72" s="51">
        <v>-1702.4893000000011</v>
      </c>
      <c r="E72" s="59">
        <v>1438689.9987999999</v>
      </c>
      <c r="F72" s="58">
        <v>7794.6648999999998</v>
      </c>
      <c r="G72" s="51">
        <v>6002.4272000000001</v>
      </c>
      <c r="H72" s="51">
        <v>1792.2376999999997</v>
      </c>
      <c r="I72" s="59">
        <v>737291.4719</v>
      </c>
      <c r="J72" s="58">
        <v>8284.3592000000008</v>
      </c>
      <c r="K72" s="51">
        <v>4925.1571999999996</v>
      </c>
      <c r="L72" s="51">
        <v>3359.2020000000011</v>
      </c>
      <c r="M72" s="59">
        <v>332670.79840000003</v>
      </c>
    </row>
    <row r="73" spans="1:17" x14ac:dyDescent="0.15">
      <c r="A73" s="15" t="s">
        <v>15</v>
      </c>
      <c r="B73" s="16">
        <v>19162.024799999999</v>
      </c>
      <c r="C73" s="17">
        <v>21627.206099999999</v>
      </c>
      <c r="D73" s="17">
        <v>-2465.1813000000002</v>
      </c>
      <c r="E73" s="20">
        <v>1421741.4935000001</v>
      </c>
      <c r="F73" s="16">
        <v>7345.3523999999998</v>
      </c>
      <c r="G73" s="17">
        <v>7037.9870000000001</v>
      </c>
      <c r="H73" s="17">
        <v>307.36539999999968</v>
      </c>
      <c r="I73" s="20">
        <v>732232.17660000001</v>
      </c>
      <c r="J73" s="16">
        <v>6792.0569999999998</v>
      </c>
      <c r="K73" s="17">
        <v>6139.3517000000002</v>
      </c>
      <c r="L73" s="17">
        <v>652.70529999999962</v>
      </c>
      <c r="M73" s="18">
        <v>326864.63520000002</v>
      </c>
    </row>
    <row r="74" spans="1:17" x14ac:dyDescent="0.15">
      <c r="A74" s="15" t="s">
        <v>16</v>
      </c>
      <c r="B74" s="16">
        <v>27133.687999999998</v>
      </c>
      <c r="C74" s="17">
        <v>21893.975900000001</v>
      </c>
      <c r="D74" s="17">
        <v>5239.712099999997</v>
      </c>
      <c r="E74" s="20">
        <v>1492724.4966</v>
      </c>
      <c r="F74" s="16">
        <v>8332.9865000000009</v>
      </c>
      <c r="G74" s="17">
        <v>8347.2932999999994</v>
      </c>
      <c r="H74" s="17">
        <v>-14.306799999998475</v>
      </c>
      <c r="I74" s="20">
        <v>750131.728</v>
      </c>
      <c r="J74" s="16">
        <v>11782.226699999999</v>
      </c>
      <c r="K74" s="17">
        <v>10716.304400000001</v>
      </c>
      <c r="L74" s="17">
        <v>1065.9222999999984</v>
      </c>
      <c r="M74" s="18">
        <v>328006.03860000003</v>
      </c>
    </row>
    <row r="75" spans="1:17" x14ac:dyDescent="0.15">
      <c r="A75" s="15" t="s">
        <v>17</v>
      </c>
      <c r="B75" s="21">
        <v>39574.405899999998</v>
      </c>
      <c r="C75" s="17">
        <v>29637.044600000001</v>
      </c>
      <c r="D75" s="17">
        <v>9937.3612999999968</v>
      </c>
      <c r="E75" s="16">
        <v>1558282.4314999999</v>
      </c>
      <c r="F75" s="21">
        <v>13609.6075</v>
      </c>
      <c r="G75" s="17">
        <v>17222.626400000001</v>
      </c>
      <c r="H75" s="17">
        <v>-3613.0189000000009</v>
      </c>
      <c r="I75" s="16">
        <v>762988.84089999995</v>
      </c>
      <c r="J75" s="21">
        <v>11766.0635</v>
      </c>
      <c r="K75" s="17">
        <v>6978.8617000000004</v>
      </c>
      <c r="L75" s="17">
        <v>4787.2017999999998</v>
      </c>
      <c r="M75" s="18">
        <v>334166.83100000001</v>
      </c>
    </row>
    <row r="76" spans="1:17" x14ac:dyDescent="0.15">
      <c r="A76" s="15" t="s">
        <v>18</v>
      </c>
      <c r="B76" s="21">
        <v>35392.014999999999</v>
      </c>
      <c r="C76" s="17">
        <v>35372.082999999999</v>
      </c>
      <c r="D76" s="17">
        <v>19.932000000000698</v>
      </c>
      <c r="E76" s="16">
        <v>1545636.65</v>
      </c>
      <c r="F76" s="21">
        <v>13002.9251</v>
      </c>
      <c r="G76" s="17">
        <v>10316.1425</v>
      </c>
      <c r="H76" s="17">
        <v>2686.7826000000005</v>
      </c>
      <c r="I76" s="16">
        <v>766370.40760000004</v>
      </c>
      <c r="J76" s="21">
        <v>12711.825199999999</v>
      </c>
      <c r="K76" s="17">
        <v>9187.6272000000008</v>
      </c>
      <c r="L76" s="17">
        <v>3524.1979999999985</v>
      </c>
      <c r="M76" s="18">
        <v>338725.07929999998</v>
      </c>
    </row>
    <row r="77" spans="1:17" x14ac:dyDescent="0.15">
      <c r="A77" s="22" t="s">
        <v>19</v>
      </c>
      <c r="B77" s="23">
        <v>35982.797100000003</v>
      </c>
      <c r="C77" s="24">
        <v>45023.850400000003</v>
      </c>
      <c r="D77" s="25">
        <v>-9041.0532999999996</v>
      </c>
      <c r="E77" s="26">
        <v>1533836.4831999999</v>
      </c>
      <c r="F77" s="23">
        <v>13074.7101</v>
      </c>
      <c r="G77" s="24">
        <v>9844.3564000000006</v>
      </c>
      <c r="H77" s="25">
        <v>3230.3536999999997</v>
      </c>
      <c r="I77" s="26">
        <v>767564.79469999997</v>
      </c>
      <c r="J77" s="23">
        <v>15080.6466</v>
      </c>
      <c r="K77" s="24">
        <v>14372.3593</v>
      </c>
      <c r="L77" s="25">
        <v>708.28729999999996</v>
      </c>
      <c r="M77" s="26">
        <v>338732.63809999998</v>
      </c>
    </row>
    <row r="78" spans="1:17" x14ac:dyDescent="0.15">
      <c r="A78" s="7" t="s">
        <v>20</v>
      </c>
      <c r="B78" s="27">
        <f t="shared" ref="B78:D78" si="8">SUM(B66:B77)</f>
        <v>408839.85120000009</v>
      </c>
      <c r="C78" s="28">
        <f t="shared" si="8"/>
        <v>380841.72960000002</v>
      </c>
      <c r="D78" s="28">
        <f t="shared" si="8"/>
        <v>27998.121599999999</v>
      </c>
      <c r="E78" s="29"/>
      <c r="F78" s="27">
        <f t="shared" ref="F78:H78" si="9">SUM(F66:F77)</f>
        <v>138235.8714</v>
      </c>
      <c r="G78" s="28">
        <f t="shared" si="9"/>
        <v>116616.39380000002</v>
      </c>
      <c r="H78" s="28">
        <f t="shared" si="9"/>
        <v>21619.477599999998</v>
      </c>
      <c r="I78" s="29"/>
      <c r="J78" s="27">
        <f t="shared" ref="J78:L78" si="10">SUM(J66:J77)</f>
        <v>148471.8665</v>
      </c>
      <c r="K78" s="28">
        <f t="shared" si="10"/>
        <v>120944.15129999998</v>
      </c>
      <c r="L78" s="28">
        <f t="shared" si="10"/>
        <v>27527.715199999995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2" t="s">
        <v>21</v>
      </c>
      <c r="C80" s="63" t="s">
        <v>2</v>
      </c>
      <c r="D80" s="63"/>
      <c r="E80" s="64"/>
      <c r="F80" s="62" t="s">
        <v>22</v>
      </c>
      <c r="G80" s="63"/>
      <c r="H80" s="63"/>
      <c r="I80" s="64"/>
      <c r="J80" s="62" t="s">
        <v>23</v>
      </c>
      <c r="K80" s="63" t="s">
        <v>2</v>
      </c>
      <c r="L80" s="63"/>
      <c r="M80" s="64"/>
      <c r="N80" s="62" t="s">
        <v>24</v>
      </c>
      <c r="O80" s="63" t="s">
        <v>2</v>
      </c>
      <c r="P80" s="63"/>
      <c r="Q80" s="64"/>
    </row>
    <row r="81" spans="1:17" x14ac:dyDescent="0.15">
      <c r="A81" s="7"/>
      <c r="B81" s="12" t="s">
        <v>4</v>
      </c>
      <c r="C81" s="13" t="s">
        <v>5</v>
      </c>
      <c r="D81" s="9" t="s">
        <v>6</v>
      </c>
      <c r="E81" s="11" t="s">
        <v>7</v>
      </c>
      <c r="F81" s="12" t="s">
        <v>4</v>
      </c>
      <c r="G81" s="13" t="s">
        <v>5</v>
      </c>
      <c r="H81" s="9" t="s">
        <v>6</v>
      </c>
      <c r="I81" s="11" t="s">
        <v>7</v>
      </c>
      <c r="J81" s="12" t="s">
        <v>4</v>
      </c>
      <c r="K81" s="13" t="s">
        <v>5</v>
      </c>
      <c r="L81" s="9" t="s">
        <v>6</v>
      </c>
      <c r="M81" s="11" t="s">
        <v>7</v>
      </c>
      <c r="N81" s="12" t="s">
        <v>4</v>
      </c>
      <c r="O81" s="13" t="s">
        <v>5</v>
      </c>
      <c r="P81" s="9" t="s">
        <v>6</v>
      </c>
      <c r="Q81" s="11" t="s">
        <v>7</v>
      </c>
    </row>
    <row r="82" spans="1:17" x14ac:dyDescent="0.15">
      <c r="A82" s="14" t="s">
        <v>8</v>
      </c>
      <c r="B82" s="56">
        <v>5494.1979000000001</v>
      </c>
      <c r="C82" s="50">
        <v>6855.3398999999999</v>
      </c>
      <c r="D82" s="50">
        <v>-1361.1419999999998</v>
      </c>
      <c r="E82" s="57">
        <v>193288.7928</v>
      </c>
      <c r="F82" s="56">
        <v>1890.5977</v>
      </c>
      <c r="G82" s="50">
        <v>1450.165</v>
      </c>
      <c r="H82" s="50">
        <v>440.43270000000007</v>
      </c>
      <c r="I82" s="57">
        <v>45565.710099999997</v>
      </c>
      <c r="J82" s="56">
        <v>459.72340000000003</v>
      </c>
      <c r="K82" s="50">
        <v>188.06399999999999</v>
      </c>
      <c r="L82" s="50">
        <v>271.65940000000001</v>
      </c>
      <c r="M82" s="57">
        <v>17266.568800000001</v>
      </c>
      <c r="N82" s="32">
        <f>B66+F66+J66+B82+F82+J82</f>
        <v>61013.369500000001</v>
      </c>
      <c r="O82" s="33">
        <f>C66+G66+K66+C82+G82+K82</f>
        <v>51848.0772</v>
      </c>
      <c r="P82" s="33">
        <f>+N82-O82</f>
        <v>9165.292300000001</v>
      </c>
      <c r="Q82" s="34">
        <f>E66+I66+M66+E82+I82+M82</f>
        <v>2621292.9707999998</v>
      </c>
    </row>
    <row r="83" spans="1:17" x14ac:dyDescent="0.15">
      <c r="A83" s="15" t="s">
        <v>9</v>
      </c>
      <c r="B83" s="58">
        <v>6349.5281999999997</v>
      </c>
      <c r="C83" s="51">
        <v>6707.7116999999998</v>
      </c>
      <c r="D83" s="51">
        <v>-358.18350000000009</v>
      </c>
      <c r="E83" s="59">
        <v>192685.2268</v>
      </c>
      <c r="F83" s="58">
        <v>1255.0636</v>
      </c>
      <c r="G83" s="51">
        <v>1531.3869999999999</v>
      </c>
      <c r="H83" s="51">
        <v>-276.32339999999999</v>
      </c>
      <c r="I83" s="59">
        <v>45628.894099999998</v>
      </c>
      <c r="J83" s="58">
        <v>233.96199999999999</v>
      </c>
      <c r="K83" s="51">
        <v>170.37799999999999</v>
      </c>
      <c r="L83" s="51">
        <v>63.584000000000003</v>
      </c>
      <c r="M83" s="59">
        <v>17615.002</v>
      </c>
      <c r="N83" s="35">
        <f t="shared" ref="N83:N93" si="11">B67+F67+J67+B83+F83+J83</f>
        <v>69925.608899999992</v>
      </c>
      <c r="O83" s="36">
        <f t="shared" ref="O83:O93" si="12">C67+G67+K67+C83+G83+K83</f>
        <v>54491.969700000001</v>
      </c>
      <c r="P83" s="36">
        <f t="shared" ref="P83:P88" si="13">+N83-O83</f>
        <v>15433.639199999991</v>
      </c>
      <c r="Q83" s="37">
        <f t="shared" ref="Q83:Q92" si="14">E67+I67+M67+E83+I83+M83</f>
        <v>2714853.9136000001</v>
      </c>
    </row>
    <row r="84" spans="1:17" x14ac:dyDescent="0.15">
      <c r="A84" s="15" t="s">
        <v>10</v>
      </c>
      <c r="B84" s="58">
        <v>10468.0887</v>
      </c>
      <c r="C84" s="51">
        <v>8985.6738000000005</v>
      </c>
      <c r="D84" s="51">
        <v>1482.4148999999998</v>
      </c>
      <c r="E84" s="59">
        <v>193892.1489</v>
      </c>
      <c r="F84" s="58">
        <v>1871.8610000000001</v>
      </c>
      <c r="G84" s="51">
        <v>1971.8166000000001</v>
      </c>
      <c r="H84" s="51">
        <v>-99.955600000000004</v>
      </c>
      <c r="I84" s="59">
        <v>46295.909800000001</v>
      </c>
      <c r="J84" s="58">
        <v>64.767200000000003</v>
      </c>
      <c r="K84" s="51">
        <v>169.66399999999999</v>
      </c>
      <c r="L84" s="51">
        <v>-104.89679999999998</v>
      </c>
      <c r="M84" s="59">
        <v>17702.115600000001</v>
      </c>
      <c r="N84" s="35">
        <f t="shared" si="11"/>
        <v>89996.723100000003</v>
      </c>
      <c r="O84" s="36">
        <f t="shared" si="12"/>
        <v>83206.193100000019</v>
      </c>
      <c r="P84" s="36">
        <f t="shared" si="13"/>
        <v>6790.5299999999843</v>
      </c>
      <c r="Q84" s="37">
        <f t="shared" si="14"/>
        <v>2738695.2119</v>
      </c>
    </row>
    <row r="85" spans="1:17" x14ac:dyDescent="0.15">
      <c r="A85" s="15" t="s">
        <v>11</v>
      </c>
      <c r="B85" s="58">
        <v>6418.8101999999999</v>
      </c>
      <c r="C85" s="51">
        <v>6841.0065999999997</v>
      </c>
      <c r="D85" s="51">
        <v>-422.19639999999981</v>
      </c>
      <c r="E85" s="59">
        <v>193510.3039</v>
      </c>
      <c r="F85" s="58">
        <v>1161.8613</v>
      </c>
      <c r="G85" s="51">
        <v>940.58900000000006</v>
      </c>
      <c r="H85" s="51">
        <v>221.27229999999997</v>
      </c>
      <c r="I85" s="59">
        <v>46850.955399999999</v>
      </c>
      <c r="J85" s="58">
        <v>678.12339999999995</v>
      </c>
      <c r="K85" s="51">
        <v>133.03399999999999</v>
      </c>
      <c r="L85" s="51">
        <v>545.08939999999996</v>
      </c>
      <c r="M85" s="59">
        <v>18348.949499999999</v>
      </c>
      <c r="N85" s="35">
        <f t="shared" si="11"/>
        <v>72583.960900000005</v>
      </c>
      <c r="O85" s="36">
        <f t="shared" si="12"/>
        <v>59793.279499999997</v>
      </c>
      <c r="P85" s="36">
        <f t="shared" si="13"/>
        <v>12790.681400000009</v>
      </c>
      <c r="Q85" s="37">
        <f t="shared" si="14"/>
        <v>2802439.5538999997</v>
      </c>
    </row>
    <row r="86" spans="1:17" x14ac:dyDescent="0.15">
      <c r="A86" s="15" t="s">
        <v>12</v>
      </c>
      <c r="B86" s="58">
        <v>8340.7227000000003</v>
      </c>
      <c r="C86" s="51">
        <v>9626.0398999999998</v>
      </c>
      <c r="D86" s="51">
        <v>-1285.3171999999995</v>
      </c>
      <c r="E86" s="60">
        <v>192485.87</v>
      </c>
      <c r="F86" s="58">
        <v>1398.4269999999999</v>
      </c>
      <c r="G86" s="51">
        <v>1666.2781</v>
      </c>
      <c r="H86" s="51">
        <v>-267.85110000000009</v>
      </c>
      <c r="I86" s="60">
        <v>46907.9539</v>
      </c>
      <c r="J86" s="58">
        <v>203.81569999999999</v>
      </c>
      <c r="K86" s="51">
        <v>219.30680000000001</v>
      </c>
      <c r="L86" s="51">
        <v>-15.491100000000017</v>
      </c>
      <c r="M86" s="60">
        <v>18525.6639</v>
      </c>
      <c r="N86" s="35">
        <f t="shared" si="11"/>
        <v>76628.031700000007</v>
      </c>
      <c r="O86" s="36">
        <f t="shared" si="12"/>
        <v>70308.406499999997</v>
      </c>
      <c r="P86" s="36">
        <f t="shared" si="13"/>
        <v>6319.6252000000095</v>
      </c>
      <c r="Q86" s="38">
        <f t="shared" si="14"/>
        <v>2835622.9221000001</v>
      </c>
    </row>
    <row r="87" spans="1:17" x14ac:dyDescent="0.15">
      <c r="A87" s="15" t="s">
        <v>13</v>
      </c>
      <c r="B87" s="58">
        <v>12566.7817</v>
      </c>
      <c r="C87" s="51">
        <v>8485.8160000000007</v>
      </c>
      <c r="D87" s="51">
        <v>4080.9656999999988</v>
      </c>
      <c r="E87" s="59">
        <v>196216.23310000001</v>
      </c>
      <c r="F87" s="58">
        <v>1979.7678000000001</v>
      </c>
      <c r="G87" s="51">
        <v>1134.3668</v>
      </c>
      <c r="H87" s="51">
        <v>845.40100000000007</v>
      </c>
      <c r="I87" s="59">
        <v>47285.3845</v>
      </c>
      <c r="J87" s="58">
        <v>74.531899999999993</v>
      </c>
      <c r="K87" s="51">
        <v>129.35390000000001</v>
      </c>
      <c r="L87" s="51">
        <v>-54.822000000000017</v>
      </c>
      <c r="M87" s="59">
        <v>18867.138900000002</v>
      </c>
      <c r="N87" s="35">
        <f t="shared" si="11"/>
        <v>78782.365099999995</v>
      </c>
      <c r="O87" s="36">
        <f t="shared" si="12"/>
        <v>68907.390400000018</v>
      </c>
      <c r="P87" s="36">
        <f t="shared" si="13"/>
        <v>9874.974699999977</v>
      </c>
      <c r="Q87" s="37">
        <f t="shared" si="14"/>
        <v>2801482.8026000001</v>
      </c>
    </row>
    <row r="88" spans="1:17" x14ac:dyDescent="0.15">
      <c r="A88" s="15" t="s">
        <v>14</v>
      </c>
      <c r="B88" s="58">
        <v>9451.9922999999999</v>
      </c>
      <c r="C88" s="51">
        <v>4986.2822999999999</v>
      </c>
      <c r="D88" s="51">
        <v>4465.71</v>
      </c>
      <c r="E88" s="59">
        <v>200795.40299999999</v>
      </c>
      <c r="F88" s="58">
        <v>1746.1373000000001</v>
      </c>
      <c r="G88" s="51">
        <v>901.81960000000004</v>
      </c>
      <c r="H88" s="51">
        <v>844.31770000000006</v>
      </c>
      <c r="I88" s="59">
        <v>48212.567900000002</v>
      </c>
      <c r="J88" s="58">
        <v>228.476</v>
      </c>
      <c r="K88" s="51">
        <v>222.0727</v>
      </c>
      <c r="L88" s="51">
        <v>6.4033000000000015</v>
      </c>
      <c r="M88" s="59">
        <v>19188.6639</v>
      </c>
      <c r="N88" s="35">
        <f t="shared" si="11"/>
        <v>48211.4355</v>
      </c>
      <c r="O88" s="36">
        <f t="shared" si="12"/>
        <v>39446.054100000001</v>
      </c>
      <c r="P88" s="36">
        <f t="shared" si="13"/>
        <v>8765.3813999999984</v>
      </c>
      <c r="Q88" s="37">
        <f t="shared" si="14"/>
        <v>2776848.9039000003</v>
      </c>
    </row>
    <row r="89" spans="1:17" x14ac:dyDescent="0.15">
      <c r="A89" s="15" t="s">
        <v>15</v>
      </c>
      <c r="B89" s="58">
        <v>5311.5958000000001</v>
      </c>
      <c r="C89" s="51">
        <v>6528.2948999999999</v>
      </c>
      <c r="D89" s="51">
        <v>-1216.6990999999998</v>
      </c>
      <c r="E89" s="61">
        <v>205873.69130000001</v>
      </c>
      <c r="F89" s="58">
        <v>813.08870000000002</v>
      </c>
      <c r="G89" s="51">
        <v>825.20010000000002</v>
      </c>
      <c r="H89" s="51">
        <v>-12.111400000000003</v>
      </c>
      <c r="I89" s="61">
        <v>48111.926399999997</v>
      </c>
      <c r="J89" s="58">
        <v>145.93870000000001</v>
      </c>
      <c r="K89" s="51">
        <v>421.11660000000001</v>
      </c>
      <c r="L89" s="51">
        <v>-275.17790000000002</v>
      </c>
      <c r="M89" s="61">
        <v>18702.38</v>
      </c>
      <c r="N89" s="35">
        <f t="shared" si="11"/>
        <v>39570.057399999998</v>
      </c>
      <c r="O89" s="36">
        <f t="shared" si="12"/>
        <v>42579.156400000007</v>
      </c>
      <c r="P89" s="36">
        <f>+N89-O89</f>
        <v>-3009.0990000000093</v>
      </c>
      <c r="Q89" s="39">
        <f t="shared" si="14"/>
        <v>2753526.3030000003</v>
      </c>
    </row>
    <row r="90" spans="1:17" x14ac:dyDescent="0.15">
      <c r="A90" s="15" t="s">
        <v>16</v>
      </c>
      <c r="B90" s="16">
        <v>8145.3735999999999</v>
      </c>
      <c r="C90" s="17">
        <v>9728.5596999999998</v>
      </c>
      <c r="D90" s="17">
        <v>-1583.1860999999999</v>
      </c>
      <c r="E90" s="20">
        <v>204685.16639999999</v>
      </c>
      <c r="F90" s="16">
        <v>1609.2411</v>
      </c>
      <c r="G90" s="17">
        <v>1299.7321999999999</v>
      </c>
      <c r="H90" s="17">
        <v>309.50890000000004</v>
      </c>
      <c r="I90" s="20">
        <v>48509.197099999998</v>
      </c>
      <c r="J90" s="16">
        <v>419.12779999999998</v>
      </c>
      <c r="K90" s="17">
        <v>339.76389999999998</v>
      </c>
      <c r="L90" s="17">
        <v>79.363900000000001</v>
      </c>
      <c r="M90" s="20">
        <v>18919.6872</v>
      </c>
      <c r="N90" s="35">
        <f t="shared" si="11"/>
        <v>57422.643700000001</v>
      </c>
      <c r="O90" s="36">
        <f t="shared" si="12"/>
        <v>52325.629399999998</v>
      </c>
      <c r="P90" s="36">
        <f t="shared" ref="P90:P92" si="15">+N90-O90</f>
        <v>5097.0143000000025</v>
      </c>
      <c r="Q90" s="37">
        <f t="shared" si="14"/>
        <v>2842976.3139</v>
      </c>
    </row>
    <row r="91" spans="1:17" x14ac:dyDescent="0.15">
      <c r="A91" s="15" t="s">
        <v>17</v>
      </c>
      <c r="B91" s="21">
        <v>5048.5883000000003</v>
      </c>
      <c r="C91" s="17">
        <v>9217.1869999999999</v>
      </c>
      <c r="D91" s="17">
        <v>-4168.5986999999996</v>
      </c>
      <c r="E91" s="18">
        <v>200313.8939</v>
      </c>
      <c r="F91" s="21">
        <v>2867.7029000000002</v>
      </c>
      <c r="G91" s="17">
        <v>1646.7909</v>
      </c>
      <c r="H91" s="17">
        <v>1220.9120000000003</v>
      </c>
      <c r="I91" s="16">
        <v>50141.433100000002</v>
      </c>
      <c r="J91" s="21">
        <v>172.50020000000001</v>
      </c>
      <c r="K91" s="17">
        <v>149.68049999999999</v>
      </c>
      <c r="L91" s="17">
        <v>22.819700000000012</v>
      </c>
      <c r="M91" s="16">
        <v>18932.258699999998</v>
      </c>
      <c r="N91" s="40">
        <f t="shared" si="11"/>
        <v>73038.868300000002</v>
      </c>
      <c r="O91" s="36">
        <f t="shared" si="12"/>
        <v>64852.191100000004</v>
      </c>
      <c r="P91" s="36">
        <f t="shared" si="15"/>
        <v>8186.6771999999983</v>
      </c>
      <c r="Q91" s="39">
        <f t="shared" si="14"/>
        <v>2924825.6891000005</v>
      </c>
    </row>
    <row r="92" spans="1:17" x14ac:dyDescent="0.15">
      <c r="A92" s="15" t="s">
        <v>18</v>
      </c>
      <c r="B92" s="21">
        <v>6342.2473</v>
      </c>
      <c r="C92" s="17">
        <v>8374.0400000000009</v>
      </c>
      <c r="D92" s="17">
        <v>-2031.7927000000009</v>
      </c>
      <c r="E92" s="20">
        <v>198346.27650000001</v>
      </c>
      <c r="F92" s="21">
        <v>1934.3565000000001</v>
      </c>
      <c r="G92" s="17">
        <v>1348.7755999999999</v>
      </c>
      <c r="H92" s="17">
        <v>585.58090000000016</v>
      </c>
      <c r="I92" s="16">
        <v>51066.121400000004</v>
      </c>
      <c r="J92" s="21">
        <v>376.2978</v>
      </c>
      <c r="K92" s="17">
        <v>122.8719</v>
      </c>
      <c r="L92" s="17">
        <v>253.42590000000001</v>
      </c>
      <c r="M92" s="16">
        <v>19253.902399999999</v>
      </c>
      <c r="N92" s="40">
        <f t="shared" si="11"/>
        <v>69759.666899999997</v>
      </c>
      <c r="O92" s="36">
        <f t="shared" si="12"/>
        <v>64721.540200000003</v>
      </c>
      <c r="P92" s="36">
        <f t="shared" si="15"/>
        <v>5038.1266999999934</v>
      </c>
      <c r="Q92" s="37">
        <f t="shared" si="14"/>
        <v>2919398.4372</v>
      </c>
    </row>
    <row r="93" spans="1:17" x14ac:dyDescent="0.15">
      <c r="A93" s="22" t="s">
        <v>19</v>
      </c>
      <c r="B93" s="23">
        <v>9285.8716000000004</v>
      </c>
      <c r="C93" s="24">
        <v>9065.5648000000001</v>
      </c>
      <c r="D93" s="25">
        <v>220.30680000000029</v>
      </c>
      <c r="E93" s="26">
        <v>198329.6298</v>
      </c>
      <c r="F93" s="23">
        <v>3543.4721</v>
      </c>
      <c r="G93" s="24">
        <v>2846.5958999999998</v>
      </c>
      <c r="H93" s="25">
        <v>696.87620000000015</v>
      </c>
      <c r="I93" s="26">
        <v>51755.152699999999</v>
      </c>
      <c r="J93" s="23">
        <v>251.19649999999999</v>
      </c>
      <c r="K93" s="24">
        <v>186.6558</v>
      </c>
      <c r="L93" s="25">
        <v>64.540699999999987</v>
      </c>
      <c r="M93" s="26">
        <v>19306.124199999998</v>
      </c>
      <c r="N93" s="41">
        <f t="shared" si="11"/>
        <v>77218.694000000018</v>
      </c>
      <c r="O93" s="28">
        <f t="shared" si="12"/>
        <v>81339.382599999983</v>
      </c>
      <c r="P93" s="42">
        <f>+N93-O93</f>
        <v>-4120.6885999999649</v>
      </c>
      <c r="Q93" s="43">
        <f>E77+I77+M77+E93+I93+M93</f>
        <v>2909524.8227000004</v>
      </c>
    </row>
    <row r="94" spans="1:17" x14ac:dyDescent="0.15">
      <c r="A94" s="7" t="s">
        <v>20</v>
      </c>
      <c r="B94" s="27">
        <f t="shared" ref="B94:D94" si="16">SUM(B82:B93)</f>
        <v>93223.798300000009</v>
      </c>
      <c r="C94" s="28">
        <f t="shared" si="16"/>
        <v>95401.516600000003</v>
      </c>
      <c r="D94" s="28">
        <f t="shared" si="16"/>
        <v>-2177.7183000000005</v>
      </c>
      <c r="E94" s="29"/>
      <c r="F94" s="27">
        <f t="shared" ref="F94:H94" si="17">SUM(F82:F93)</f>
        <v>22071.576999999997</v>
      </c>
      <c r="G94" s="28">
        <f t="shared" si="17"/>
        <v>17563.516800000001</v>
      </c>
      <c r="H94" s="28">
        <f t="shared" si="17"/>
        <v>4508.0601999999999</v>
      </c>
      <c r="I94" s="29"/>
      <c r="J94" s="27">
        <f t="shared" ref="J94:L94" si="18">SUM(J82:J93)</f>
        <v>3308.4606000000003</v>
      </c>
      <c r="K94" s="27">
        <f t="shared" si="18"/>
        <v>2451.9621000000002</v>
      </c>
      <c r="L94" s="28">
        <f t="shared" si="18"/>
        <v>856.49849999999992</v>
      </c>
      <c r="M94" s="29"/>
      <c r="N94" s="27">
        <f>SUM(N82:N93)</f>
        <v>814151.42500000005</v>
      </c>
      <c r="O94" s="27">
        <f>SUM(O82:O93)</f>
        <v>733819.27020000014</v>
      </c>
      <c r="P94" s="28">
        <f>SUM(P82:P93)</f>
        <v>80332.154799999989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2" t="s">
        <v>28</v>
      </c>
      <c r="C96" s="63"/>
      <c r="D96" s="63"/>
      <c r="E96" s="64"/>
      <c r="F96" s="62" t="s">
        <v>29</v>
      </c>
      <c r="G96" s="63"/>
      <c r="H96" s="63"/>
      <c r="I96" s="64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2" t="s">
        <v>31</v>
      </c>
      <c r="C97" s="63"/>
      <c r="D97" s="63"/>
      <c r="E97" s="64"/>
      <c r="F97" s="62" t="s">
        <v>30</v>
      </c>
      <c r="G97" s="63"/>
      <c r="H97" s="63"/>
      <c r="I97" s="64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4</v>
      </c>
      <c r="C98" s="13" t="s">
        <v>5</v>
      </c>
      <c r="D98" s="9" t="s">
        <v>6</v>
      </c>
      <c r="E98" s="11" t="s">
        <v>7</v>
      </c>
      <c r="F98" s="12" t="s">
        <v>4</v>
      </c>
      <c r="G98" s="13" t="s">
        <v>5</v>
      </c>
      <c r="H98" s="9" t="s">
        <v>6</v>
      </c>
      <c r="I98" s="11" t="s">
        <v>7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8</v>
      </c>
      <c r="B99" s="50">
        <v>915.58550000000002</v>
      </c>
      <c r="C99" s="50">
        <v>630.02560000000005</v>
      </c>
      <c r="D99" s="50">
        <v>285.55989999999997</v>
      </c>
      <c r="E99" s="59">
        <v>131997.571</v>
      </c>
      <c r="F99" s="50">
        <v>3667.1437000000001</v>
      </c>
      <c r="G99" s="50">
        <v>3684.3546999999999</v>
      </c>
      <c r="H99" s="50">
        <v>-17.210999999999785</v>
      </c>
      <c r="I99" s="60">
        <v>110851.7242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9</v>
      </c>
      <c r="B100" s="51">
        <v>946.48479999999995</v>
      </c>
      <c r="C100" s="51">
        <v>614.91269999999997</v>
      </c>
      <c r="D100" s="51">
        <v>331.57209999999998</v>
      </c>
      <c r="E100" s="59">
        <v>136516.66949999999</v>
      </c>
      <c r="F100" s="51">
        <v>4466.2177000000001</v>
      </c>
      <c r="G100" s="51">
        <v>3153.2851000000001</v>
      </c>
      <c r="H100" s="51">
        <v>1312.9326000000001</v>
      </c>
      <c r="I100" s="59">
        <v>112543.42290000001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10</v>
      </c>
      <c r="B101" s="51">
        <v>1224.4717000000001</v>
      </c>
      <c r="C101" s="51">
        <v>722.88170000000002</v>
      </c>
      <c r="D101" s="51">
        <v>501.59000000000003</v>
      </c>
      <c r="E101" s="60">
        <v>138133.23989999999</v>
      </c>
      <c r="F101" s="51">
        <v>7805.3492999999999</v>
      </c>
      <c r="G101" s="51">
        <v>7670.2773999999999</v>
      </c>
      <c r="H101" s="51">
        <v>135.07189999999991</v>
      </c>
      <c r="I101" s="59">
        <v>112645.59880000001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11</v>
      </c>
      <c r="B102" s="51">
        <v>1999.202</v>
      </c>
      <c r="C102" s="51">
        <v>604.2577</v>
      </c>
      <c r="D102" s="51">
        <v>1394.9443000000001</v>
      </c>
      <c r="E102" s="59">
        <v>141414.4417</v>
      </c>
      <c r="F102" s="51">
        <v>4524.2644</v>
      </c>
      <c r="G102" s="51">
        <v>2663.0086999999999</v>
      </c>
      <c r="H102" s="51">
        <v>1861.2557000000002</v>
      </c>
      <c r="I102" s="60">
        <v>115029.6634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12</v>
      </c>
      <c r="B103" s="51">
        <v>1238.0918999999999</v>
      </c>
      <c r="C103" s="51">
        <v>758.97950000000003</v>
      </c>
      <c r="D103" s="51">
        <v>479.11239999999987</v>
      </c>
      <c r="E103" s="59">
        <v>143184.7488</v>
      </c>
      <c r="F103" s="51">
        <v>6828.1360000000004</v>
      </c>
      <c r="G103" s="51">
        <v>3934.6981000000001</v>
      </c>
      <c r="H103" s="51">
        <v>2893.4379000000004</v>
      </c>
      <c r="I103" s="60">
        <v>118527.2436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13</v>
      </c>
      <c r="B104" s="51">
        <v>1012.3115</v>
      </c>
      <c r="C104" s="51">
        <v>603.43309999999997</v>
      </c>
      <c r="D104" s="51">
        <v>408.87840000000006</v>
      </c>
      <c r="E104" s="60">
        <v>141008.3823</v>
      </c>
      <c r="F104" s="51">
        <v>5565.9989999999998</v>
      </c>
      <c r="G104" s="51">
        <v>3625.4757</v>
      </c>
      <c r="H104" s="51">
        <v>1940.5232999999998</v>
      </c>
      <c r="I104" s="59">
        <v>120225.1197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14</v>
      </c>
      <c r="B105" s="51">
        <v>905.28510000000006</v>
      </c>
      <c r="C105" s="51">
        <v>521.30629999999996</v>
      </c>
      <c r="D105" s="51">
        <v>383.97880000000009</v>
      </c>
      <c r="E105" s="59">
        <v>139232.55239999999</v>
      </c>
      <c r="F105" s="51">
        <v>4372.7578999999996</v>
      </c>
      <c r="G105" s="51">
        <v>1626.2614000000001</v>
      </c>
      <c r="H105" s="51">
        <v>2746.4964999999993</v>
      </c>
      <c r="I105" s="59">
        <v>124058.5983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15</v>
      </c>
      <c r="B106" s="51">
        <v>853.92330000000004</v>
      </c>
      <c r="C106" s="51">
        <v>611.77779999999996</v>
      </c>
      <c r="D106" s="17">
        <v>242.14550000000008</v>
      </c>
      <c r="E106" s="18">
        <v>138166.30300000001</v>
      </c>
      <c r="F106" s="51">
        <v>3478.1145999999999</v>
      </c>
      <c r="G106" s="51">
        <v>1969.8572999999999</v>
      </c>
      <c r="H106" s="17">
        <v>1508.2573</v>
      </c>
      <c r="I106" s="19">
        <v>118648.0202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16</v>
      </c>
      <c r="B107" s="51">
        <v>843.57719999999995</v>
      </c>
      <c r="C107" s="51">
        <v>602.03150000000005</v>
      </c>
      <c r="D107" s="17">
        <v>241.5456999999999</v>
      </c>
      <c r="E107" s="19">
        <v>143159.6545</v>
      </c>
      <c r="F107" s="51">
        <v>4778.1090000000004</v>
      </c>
      <c r="G107" s="51">
        <v>3790.1071999999999</v>
      </c>
      <c r="H107" s="17">
        <v>988.00180000000046</v>
      </c>
      <c r="I107" s="19">
        <v>119744.6881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17</v>
      </c>
      <c r="B108" s="51">
        <v>1011.4277</v>
      </c>
      <c r="C108" s="51">
        <v>7877.1804000000002</v>
      </c>
      <c r="D108" s="17">
        <v>-6865.7527</v>
      </c>
      <c r="E108" s="18">
        <v>140860.87849999999</v>
      </c>
      <c r="F108" s="51">
        <v>4958.0133999999998</v>
      </c>
      <c r="G108" s="51">
        <v>2605.0070999999998</v>
      </c>
      <c r="H108" s="17">
        <v>2353.0063</v>
      </c>
      <c r="I108" s="18">
        <v>122661.5175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18</v>
      </c>
      <c r="B109" s="51">
        <v>1080.3762999999999</v>
      </c>
      <c r="C109" s="51">
        <v>716.66790000000003</v>
      </c>
      <c r="D109" s="17">
        <v>363.70839999999987</v>
      </c>
      <c r="E109" s="18">
        <v>141316.44140000001</v>
      </c>
      <c r="F109" s="51">
        <v>4839.4705000000004</v>
      </c>
      <c r="G109" s="51">
        <v>3690.1950999999999</v>
      </c>
      <c r="H109" s="17">
        <v>1149.2754000000004</v>
      </c>
      <c r="I109" s="18">
        <v>124503.8368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19</v>
      </c>
      <c r="B110" s="52">
        <v>1034.7267999999999</v>
      </c>
      <c r="C110" s="52">
        <v>617.09400000000005</v>
      </c>
      <c r="D110" s="25">
        <v>417.63279999999986</v>
      </c>
      <c r="E110" s="55">
        <v>141331.9149</v>
      </c>
      <c r="F110" s="52">
        <v>5205.8698999999997</v>
      </c>
      <c r="G110" s="52">
        <v>6111.4949999999999</v>
      </c>
      <c r="H110" s="25">
        <v>-905.6251000000002</v>
      </c>
      <c r="I110" s="55">
        <v>123785.8006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20</v>
      </c>
      <c r="B111" s="27">
        <f t="shared" ref="B111:G111" si="19">SUM(B99:B110)</f>
        <v>13065.4638</v>
      </c>
      <c r="C111" s="27">
        <f t="shared" si="19"/>
        <v>14880.548200000001</v>
      </c>
      <c r="D111" s="28">
        <f>SUM(D99:D110)</f>
        <v>-1815.0843999999997</v>
      </c>
      <c r="E111" s="27"/>
      <c r="F111" s="27">
        <f t="shared" si="19"/>
        <v>60489.445399999997</v>
      </c>
      <c r="G111" s="27">
        <f t="shared" si="19"/>
        <v>44524.022799999999</v>
      </c>
      <c r="H111" s="28">
        <f>SUM(H99:H110)</f>
        <v>15965.422600000002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26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D44:D49">
    <cfRule type="cellIs" dxfId="5" priority="6" stopIfTrue="1" operator="lessThan">
      <formula>0</formula>
    </cfRule>
  </conditionalFormatting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2017</vt:lpstr>
      <vt:lpstr>'Fonder 2017'!Utskriftsområde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2017-05-09T18:33:58Z</cp:lastPrinted>
  <dcterms:created xsi:type="dcterms:W3CDTF">2010-02-10T19:11:15Z</dcterms:created>
  <dcterms:modified xsi:type="dcterms:W3CDTF">2018-01-11T16:53:38Z</dcterms:modified>
</cp:coreProperties>
</file>