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50" documentId="8_{3FB23144-9DB0-4066-8B11-879EA039CB1C}" xr6:coauthVersionLast="47" xr6:coauthVersionMax="47" xr10:uidLastSave="{655B821A-9335-4399-9D90-C1E4F49581FA}"/>
  <bookViews>
    <workbookView xWindow="-25320" yWindow="-120" windowWidth="25440" windowHeight="15390" xr2:uid="{00000000-000D-0000-FFFF-FFFF00000000}"/>
  </bookViews>
  <sheets>
    <sheet name="Fonder 2025" sheetId="1" r:id="rId1"/>
  </sheets>
  <definedNames>
    <definedName name="_xlnm.Print_Area" localSheetId="0">'Fonder 2025'!$A$1:$Q$161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" l="1"/>
  <c r="L38" i="1"/>
  <c r="L22" i="1"/>
  <c r="D22" i="1" l="1"/>
  <c r="H111" i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<sst xmlns="http://schemas.openxmlformats.org/spreadsheetml/2006/main" count="191" uniqueCount="33">
  <si>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</si>
  <si>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</si>
  <si>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</si>
  <si>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</si>
  <si>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</si>
  <si>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</si>
  <si>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</si>
  <si>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</si>
  <si>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</si>
  <si>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</si>
  <si>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</si>
  <si>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</si>
  <si>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</si>
  <si>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</si>
  <si>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</si>
  <si>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</si>
  <si>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</si>
  <si>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</si>
  <si>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</si>
  <si>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</si>
  <si>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</si>
  <si>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</si>
  <si>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</si>
  <si>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</si>
  <si>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</si>
  <si>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</si>
  <si>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</si>
  <si>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</si>
  <si>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</si>
  <si>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</si>
  <si>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</si>
  <si>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2025 (MSEK)</t>
  </si>
  <si>
    <t>NYSPARANDE I FONDER OCH FONDFÖRMÖGENHET EXKLUSIVE PPM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</si>
</sst>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166" fontId="1" fillId="0" borderId="0" xfId="1" applyNumberFormat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7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113"/>
  <sheetViews>
    <sheetView tabSelected="1" zoomScaleNormal="100" workbookViewId="0">
      <selection activeCell="K4" sqref="K4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6384" width="9.140625" style="1"/>
  </cols>
  <sheetData>
    <row r="1" spans="1:22" x14ac:dyDescent="0.15">
      <c r="F1" s="2"/>
    </row>
    <row r="2" spans="1:22" x14ac:dyDescent="0.15">
      <c r="F2" s="2"/>
    </row>
    <row r="3" spans="1:22" x14ac:dyDescent="0.15">
      <c r="F3" s="2"/>
    </row>
    <row r="4" spans="1:22" ht="15" x14ac:dyDescent="0.2">
      <c r="A4" s="3" t="s">
        <v>31</v>
      </c>
    </row>
    <row r="6" spans="1:22" x14ac:dyDescent="0.15">
      <c r="F6" s="4"/>
    </row>
    <row r="7" spans="1:22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12.75" x14ac:dyDescent="0.2">
      <c r="A8" s="6" t="s">
        <v>0</v>
      </c>
      <c r="B8" s="72" t="s">
        <v>1</v>
      </c>
      <c r="C8" s="73"/>
      <c r="D8" s="73"/>
      <c r="E8" s="74"/>
      <c r="F8" s="72" t="s">
        <v>2</v>
      </c>
      <c r="G8" s="73" t="s">
        <v>2</v>
      </c>
      <c r="H8" s="73"/>
      <c r="I8" s="74"/>
      <c r="J8" s="72" t="s">
        <v>27</v>
      </c>
      <c r="K8" s="73" t="s">
        <v>2</v>
      </c>
      <c r="L8" s="73"/>
      <c r="M8" s="74"/>
      <c r="R8" s="60"/>
    </row>
    <row r="9" spans="1:22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22" x14ac:dyDescent="0.15">
      <c r="A10" s="14" t="s">
        <v>7</v>
      </c>
      <c r="B10" s="54">
        <v>81457.402400000006</v>
      </c>
      <c r="C10" s="50">
        <v>72447.166400000002</v>
      </c>
      <c r="D10" s="50">
        <v>9010.2360000000044</v>
      </c>
      <c r="E10" s="55">
        <v>5962168.9364999998</v>
      </c>
      <c r="F10" s="54">
        <v>13234.334699999999</v>
      </c>
      <c r="G10" s="50">
        <v>14358.1077</v>
      </c>
      <c r="H10" s="50">
        <v>-1123.773000000001</v>
      </c>
      <c r="I10" s="55">
        <v>1621792.8034000001</v>
      </c>
      <c r="J10" s="54">
        <v>23087.5867</v>
      </c>
      <c r="K10" s="50">
        <v>13246.143099999999</v>
      </c>
      <c r="L10" s="50">
        <v>9841.4436000000005</v>
      </c>
      <c r="M10" s="55">
        <v>703968.39899999998</v>
      </c>
    </row>
    <row r="11" spans="1:22" x14ac:dyDescent="0.15">
      <c r="A11" s="15" t="s">
        <v>8</v>
      </c>
      <c r="B11" s="56">
        <v>133540.011</v>
      </c>
      <c r="C11" s="51">
        <v>117535.5561</v>
      </c>
      <c r="D11" s="51">
        <v>16004.454899999997</v>
      </c>
      <c r="E11" s="57">
        <v>5771861.4501</v>
      </c>
      <c r="F11" s="56">
        <v>14195.252699999999</v>
      </c>
      <c r="G11" s="51">
        <v>12829.8858</v>
      </c>
      <c r="H11" s="51">
        <v>1365.3668999999991</v>
      </c>
      <c r="I11" s="57">
        <v>1597018.0619999999</v>
      </c>
      <c r="J11" s="56">
        <v>27189.7232</v>
      </c>
      <c r="K11" s="51">
        <v>18577.5497</v>
      </c>
      <c r="L11" s="51">
        <v>8612.1735000000008</v>
      </c>
      <c r="M11" s="57">
        <v>714246.3872</v>
      </c>
      <c r="Q11" s="60"/>
      <c r="R11" s="60"/>
    </row>
    <row r="12" spans="1:22" x14ac:dyDescent="0.15">
      <c r="A12" s="15" t="s">
        <v>9</v>
      </c>
      <c r="B12" s="56">
        <v>139361.27619999999</v>
      </c>
      <c r="C12" s="51">
        <v>158684.69190000001</v>
      </c>
      <c r="D12" s="51">
        <v>-19323.415700000012</v>
      </c>
      <c r="E12" s="57">
        <v>5191775.0815000003</v>
      </c>
      <c r="F12" s="56">
        <v>13425.9791</v>
      </c>
      <c r="G12" s="51">
        <v>17571.878799999999</v>
      </c>
      <c r="H12" s="51">
        <v>-4145.8996999999981</v>
      </c>
      <c r="I12" s="57">
        <v>1489339.8389999999</v>
      </c>
      <c r="J12" s="56">
        <v>21821.824700000001</v>
      </c>
      <c r="K12" s="51">
        <v>18179.917099999999</v>
      </c>
      <c r="L12" s="51">
        <v>3641.9076000000023</v>
      </c>
      <c r="M12" s="57">
        <v>710295.83310000005</v>
      </c>
      <c r="Q12" s="60"/>
      <c r="R12" s="60"/>
    </row>
    <row r="13" spans="1:22" x14ac:dyDescent="0.15">
      <c r="A13" s="15" t="s">
        <v>10</v>
      </c>
      <c r="B13" s="56">
        <v>0</v>
      </c>
      <c r="C13" s="51">
        <v>0</v>
      </c>
      <c r="D13" s="51">
        <v>0</v>
      </c>
      <c r="E13" s="57">
        <v>0</v>
      </c>
      <c r="F13" s="56">
        <v>0</v>
      </c>
      <c r="G13" s="51">
        <v>0</v>
      </c>
      <c r="H13" s="51">
        <v>0</v>
      </c>
      <c r="I13" s="57">
        <v>0</v>
      </c>
      <c r="J13" s="56">
        <v>0</v>
      </c>
      <c r="K13" s="51">
        <v>0</v>
      </c>
      <c r="L13" s="51">
        <v>0</v>
      </c>
      <c r="M13" s="57">
        <v>0</v>
      </c>
      <c r="Q13" s="60"/>
      <c r="R13" s="60"/>
    </row>
    <row r="14" spans="1:22" x14ac:dyDescent="0.15">
      <c r="A14" s="15" t="s">
        <v>11</v>
      </c>
      <c r="B14" s="56">
        <v>0</v>
      </c>
      <c r="C14" s="51">
        <v>0</v>
      </c>
      <c r="D14" s="51">
        <v>0</v>
      </c>
      <c r="E14" s="58">
        <v>0</v>
      </c>
      <c r="F14" s="56">
        <v>0</v>
      </c>
      <c r="G14" s="51">
        <v>0</v>
      </c>
      <c r="H14" s="51">
        <v>0</v>
      </c>
      <c r="I14" s="58">
        <v>0</v>
      </c>
      <c r="J14" s="56">
        <v>0</v>
      </c>
      <c r="K14" s="51">
        <v>0</v>
      </c>
      <c r="L14" s="51">
        <v>0</v>
      </c>
      <c r="M14" s="58">
        <v>0</v>
      </c>
      <c r="Q14" s="60"/>
      <c r="R14" s="60"/>
      <c r="T14" s="60"/>
      <c r="U14" s="60"/>
      <c r="V14" s="60"/>
    </row>
    <row r="15" spans="1:22" x14ac:dyDescent="0.15">
      <c r="A15" s="15" t="s">
        <v>12</v>
      </c>
      <c r="B15" s="56">
        <v>0</v>
      </c>
      <c r="C15" s="51">
        <v>0</v>
      </c>
      <c r="D15" s="51">
        <v>0</v>
      </c>
      <c r="E15" s="57">
        <v>0</v>
      </c>
      <c r="F15" s="56">
        <v>0</v>
      </c>
      <c r="G15" s="51">
        <v>0</v>
      </c>
      <c r="H15" s="51">
        <v>0</v>
      </c>
      <c r="I15" s="57">
        <v>0</v>
      </c>
      <c r="J15" s="56">
        <v>0</v>
      </c>
      <c r="K15" s="51">
        <v>0</v>
      </c>
      <c r="L15" s="51">
        <v>0</v>
      </c>
      <c r="M15" s="57">
        <v>0</v>
      </c>
      <c r="O15" s="60"/>
      <c r="Q15" s="60"/>
      <c r="R15" s="60"/>
    </row>
    <row r="16" spans="1:22" x14ac:dyDescent="0.15">
      <c r="A16" s="15" t="s">
        <v>13</v>
      </c>
      <c r="B16" s="56">
        <v>0</v>
      </c>
      <c r="C16" s="51">
        <v>0</v>
      </c>
      <c r="D16" s="51">
        <v>0</v>
      </c>
      <c r="E16" s="57">
        <v>0</v>
      </c>
      <c r="F16" s="56">
        <v>0</v>
      </c>
      <c r="G16" s="51">
        <v>0</v>
      </c>
      <c r="H16" s="51">
        <v>0</v>
      </c>
      <c r="I16" s="57">
        <v>0</v>
      </c>
      <c r="J16" s="56">
        <v>0</v>
      </c>
      <c r="K16" s="51">
        <v>0</v>
      </c>
      <c r="L16" s="51">
        <v>0</v>
      </c>
      <c r="M16" s="57">
        <v>0</v>
      </c>
      <c r="Q16" s="60"/>
      <c r="R16" s="60"/>
    </row>
    <row r="17" spans="1:24" x14ac:dyDescent="0.15">
      <c r="A17" s="15" t="s">
        <v>14</v>
      </c>
      <c r="B17" s="16">
        <v>0</v>
      </c>
      <c r="C17" s="17">
        <v>0</v>
      </c>
      <c r="D17" s="17">
        <v>0</v>
      </c>
      <c r="E17" s="20">
        <v>0</v>
      </c>
      <c r="F17" s="16">
        <v>0</v>
      </c>
      <c r="G17" s="17">
        <v>0</v>
      </c>
      <c r="H17" s="17">
        <v>0</v>
      </c>
      <c r="I17" s="20">
        <v>0</v>
      </c>
      <c r="J17" s="16">
        <v>0</v>
      </c>
      <c r="K17" s="17">
        <v>0</v>
      </c>
      <c r="L17" s="17">
        <v>0</v>
      </c>
      <c r="M17" s="20">
        <v>0</v>
      </c>
    </row>
    <row r="18" spans="1:24" x14ac:dyDescent="0.15">
      <c r="A18" s="15" t="s">
        <v>15</v>
      </c>
      <c r="B18" s="16">
        <v>0</v>
      </c>
      <c r="C18" s="17">
        <v>0</v>
      </c>
      <c r="D18" s="17">
        <v>0</v>
      </c>
      <c r="E18" s="20">
        <v>0</v>
      </c>
      <c r="F18" s="16">
        <v>0</v>
      </c>
      <c r="G18" s="17">
        <v>0</v>
      </c>
      <c r="H18" s="17">
        <v>0</v>
      </c>
      <c r="I18" s="20">
        <v>0</v>
      </c>
      <c r="J18" s="16">
        <v>0</v>
      </c>
      <c r="K18" s="17">
        <v>0</v>
      </c>
      <c r="L18" s="17">
        <v>0</v>
      </c>
      <c r="M18" s="18">
        <v>0</v>
      </c>
    </row>
    <row r="19" spans="1:24" x14ac:dyDescent="0.15">
      <c r="A19" s="15" t="s">
        <v>16</v>
      </c>
      <c r="B19" s="21">
        <v>0</v>
      </c>
      <c r="C19" s="17">
        <v>0</v>
      </c>
      <c r="D19" s="17">
        <v>0</v>
      </c>
      <c r="E19" s="16">
        <v>0</v>
      </c>
      <c r="F19" s="21">
        <v>0</v>
      </c>
      <c r="G19" s="17">
        <v>0</v>
      </c>
      <c r="H19" s="17">
        <v>0</v>
      </c>
      <c r="I19" s="16">
        <v>0</v>
      </c>
      <c r="J19" s="21">
        <v>0</v>
      </c>
      <c r="K19" s="17">
        <v>0</v>
      </c>
      <c r="L19" s="17">
        <v>0</v>
      </c>
      <c r="M19" s="20">
        <v>0</v>
      </c>
    </row>
    <row r="20" spans="1:24" x14ac:dyDescent="0.15">
      <c r="A20" s="15" t="s">
        <v>17</v>
      </c>
      <c r="B20" s="21">
        <v>0</v>
      </c>
      <c r="C20" s="17">
        <v>0</v>
      </c>
      <c r="D20" s="17">
        <v>0</v>
      </c>
      <c r="E20" s="16">
        <v>0</v>
      </c>
      <c r="F20" s="21">
        <v>0</v>
      </c>
      <c r="G20" s="17">
        <v>0</v>
      </c>
      <c r="H20" s="17">
        <v>0</v>
      </c>
      <c r="I20" s="16">
        <v>0</v>
      </c>
      <c r="J20" s="21">
        <v>0</v>
      </c>
      <c r="K20" s="17">
        <v>0</v>
      </c>
      <c r="L20" s="17">
        <v>0</v>
      </c>
      <c r="M20" s="18">
        <v>0</v>
      </c>
    </row>
    <row r="21" spans="1:24" x14ac:dyDescent="0.15">
      <c r="A21" s="22" t="s">
        <v>18</v>
      </c>
      <c r="B21" s="23">
        <v>0</v>
      </c>
      <c r="C21" s="24">
        <v>0</v>
      </c>
      <c r="D21" s="25">
        <v>0</v>
      </c>
      <c r="E21" s="26">
        <v>0</v>
      </c>
      <c r="F21" s="23">
        <v>0</v>
      </c>
      <c r="G21" s="24">
        <v>0</v>
      </c>
      <c r="H21" s="25">
        <v>0</v>
      </c>
      <c r="I21" s="26">
        <v>0</v>
      </c>
      <c r="J21" s="23">
        <v>0</v>
      </c>
      <c r="K21" s="24">
        <v>0</v>
      </c>
      <c r="L21" s="25">
        <v>0</v>
      </c>
      <c r="M21" s="26">
        <v>0</v>
      </c>
    </row>
    <row r="22" spans="1:24" ht="15" customHeight="1" x14ac:dyDescent="0.15">
      <c r="A22" s="7" t="s">
        <v>19</v>
      </c>
      <c r="B22" s="27">
        <f t="shared" ref="B22:K22" si="0">SUM(B10:B21)</f>
        <v>354358.68960000004</v>
      </c>
      <c r="C22" s="28">
        <f t="shared" si="0"/>
        <v>348667.41440000001</v>
      </c>
      <c r="D22" s="28">
        <f>SUM(D10:D21)</f>
        <v>5691.2751999999891</v>
      </c>
      <c r="E22" s="29"/>
      <c r="F22" s="27">
        <f t="shared" si="0"/>
        <v>40855.566500000001</v>
      </c>
      <c r="G22" s="28">
        <f t="shared" si="0"/>
        <v>44759.872300000003</v>
      </c>
      <c r="H22" s="28">
        <f t="shared" si="0"/>
        <v>-3904.3058000000001</v>
      </c>
      <c r="I22" s="29"/>
      <c r="J22" s="27">
        <f t="shared" si="0"/>
        <v>72099.134600000005</v>
      </c>
      <c r="K22" s="28">
        <f t="shared" si="0"/>
        <v>50003.609899999996</v>
      </c>
      <c r="L22" s="28">
        <f>SUM(L10:L21)</f>
        <v>22095.524700000005</v>
      </c>
      <c r="M22" s="29"/>
    </row>
    <row r="23" spans="1:24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24" ht="12.75" x14ac:dyDescent="0.2">
      <c r="A24" s="6" t="s">
        <v>0</v>
      </c>
      <c r="B24" s="72" t="s">
        <v>28</v>
      </c>
      <c r="C24" s="73" t="s">
        <v>2</v>
      </c>
      <c r="D24" s="73"/>
      <c r="E24" s="74"/>
      <c r="F24" s="72" t="s">
        <v>20</v>
      </c>
      <c r="G24" s="73"/>
      <c r="H24" s="73"/>
      <c r="I24" s="74"/>
      <c r="J24" s="72" t="s">
        <v>21</v>
      </c>
      <c r="K24" s="73"/>
      <c r="L24" s="73"/>
      <c r="M24" s="74"/>
      <c r="N24" s="72" t="s">
        <v>22</v>
      </c>
      <c r="O24" s="73" t="s">
        <v>2</v>
      </c>
      <c r="P24" s="73"/>
      <c r="Q24" s="74"/>
    </row>
    <row r="25" spans="1:24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24" x14ac:dyDescent="0.15">
      <c r="A26" s="14" t="s">
        <v>7</v>
      </c>
      <c r="B26" s="54">
        <v>12247.4144</v>
      </c>
      <c r="C26" s="50">
        <v>14434.818799999999</v>
      </c>
      <c r="D26" s="50">
        <v>-2187.4043999999994</v>
      </c>
      <c r="E26" s="55">
        <v>318149.28480000002</v>
      </c>
      <c r="F26" s="54">
        <v>992.62440000000004</v>
      </c>
      <c r="G26" s="50">
        <v>1188.8284000000001</v>
      </c>
      <c r="H26" s="50">
        <v>-196.20400000000006</v>
      </c>
      <c r="I26" s="55">
        <v>38009.516100000001</v>
      </c>
      <c r="J26" s="54">
        <v>440.73899999999998</v>
      </c>
      <c r="K26" s="50">
        <v>234.2884</v>
      </c>
      <c r="L26" s="50">
        <v>206.45059999999998</v>
      </c>
      <c r="M26" s="55">
        <v>51779.490599999997</v>
      </c>
      <c r="N26" s="32">
        <f>B10+F10+J10+B26+F26+J26</f>
        <v>131460.10159999999</v>
      </c>
      <c r="O26" s="33">
        <f t="shared" ref="O26:O37" si="1">C10+G10+K10+C26+G26+K26</f>
        <v>115909.35280000001</v>
      </c>
      <c r="P26" s="33">
        <f>+N26-O26</f>
        <v>15550.748799999987</v>
      </c>
      <c r="Q26" s="34">
        <f>E10+I10+M10+E26+I26+M26</f>
        <v>8695868.4304000009</v>
      </c>
    </row>
    <row r="27" spans="1:24" x14ac:dyDescent="0.15">
      <c r="A27" s="15" t="s">
        <v>8</v>
      </c>
      <c r="B27" s="56">
        <v>15317.997600000001</v>
      </c>
      <c r="C27" s="51">
        <v>16944.106100000001</v>
      </c>
      <c r="D27" s="51">
        <v>-1626.1085000000003</v>
      </c>
      <c r="E27" s="57">
        <v>316970.15509999997</v>
      </c>
      <c r="F27" s="56">
        <v>618.21619999999996</v>
      </c>
      <c r="G27" s="51">
        <v>1063.3108</v>
      </c>
      <c r="H27" s="51">
        <v>-445.09460000000001</v>
      </c>
      <c r="I27" s="57">
        <v>37643.494500000001</v>
      </c>
      <c r="J27" s="56">
        <v>226.18109999999999</v>
      </c>
      <c r="K27" s="51">
        <v>91.519900000000007</v>
      </c>
      <c r="L27" s="51">
        <v>134.66119999999998</v>
      </c>
      <c r="M27" s="57">
        <v>51143.170700000002</v>
      </c>
      <c r="N27" s="35">
        <f t="shared" ref="N27:N37" si="2">B11+F11+J11+B27+F27+J27</f>
        <v>191087.3818</v>
      </c>
      <c r="O27" s="36">
        <f t="shared" si="1"/>
        <v>167041.92840000003</v>
      </c>
      <c r="P27" s="36">
        <f t="shared" ref="P27:P37" si="3">+N27-O27</f>
        <v>24045.453399999969</v>
      </c>
      <c r="Q27" s="37">
        <f t="shared" ref="Q27:Q37" si="4">E11+I11+M11+E27+I27+M27</f>
        <v>8488882.7195999995</v>
      </c>
      <c r="R27" s="71"/>
      <c r="T27" s="60"/>
      <c r="V27" s="60"/>
      <c r="W27" s="60"/>
      <c r="X27" s="60"/>
    </row>
    <row r="28" spans="1:24" x14ac:dyDescent="0.15">
      <c r="A28" s="15" t="s">
        <v>9</v>
      </c>
      <c r="B28" s="56">
        <v>23675.175999999999</v>
      </c>
      <c r="C28" s="51">
        <v>15021.338100000001</v>
      </c>
      <c r="D28" s="51">
        <v>8653.8378999999986</v>
      </c>
      <c r="E28" s="57">
        <v>328154.04969999997</v>
      </c>
      <c r="F28" s="56">
        <v>718.3374</v>
      </c>
      <c r="G28" s="51">
        <v>719.95339999999999</v>
      </c>
      <c r="H28" s="51">
        <v>-1.6159999999999854</v>
      </c>
      <c r="I28" s="57">
        <v>37241.967400000001</v>
      </c>
      <c r="J28" s="56">
        <v>217.2449</v>
      </c>
      <c r="K28" s="51">
        <v>152.11670000000001</v>
      </c>
      <c r="L28" s="51">
        <v>65.128199999999993</v>
      </c>
      <c r="M28" s="57">
        <v>48750.484400000001</v>
      </c>
      <c r="N28" s="35">
        <f t="shared" si="2"/>
        <v>199219.83829999997</v>
      </c>
      <c r="O28" s="36">
        <f t="shared" si="1"/>
        <v>210329.89600000001</v>
      </c>
      <c r="P28" s="36">
        <f t="shared" si="3"/>
        <v>-11110.057700000034</v>
      </c>
      <c r="Q28" s="37">
        <f t="shared" si="4"/>
        <v>7805557.2551000016</v>
      </c>
      <c r="T28" s="60"/>
      <c r="V28" s="60"/>
      <c r="W28" s="60"/>
      <c r="X28" s="60"/>
    </row>
    <row r="29" spans="1:24" x14ac:dyDescent="0.15">
      <c r="A29" s="15" t="s">
        <v>10</v>
      </c>
      <c r="B29" s="56">
        <v>0</v>
      </c>
      <c r="C29" s="51">
        <v>0</v>
      </c>
      <c r="D29" s="51">
        <v>0</v>
      </c>
      <c r="E29" s="57">
        <v>0</v>
      </c>
      <c r="F29" s="56">
        <v>0</v>
      </c>
      <c r="G29" s="51">
        <v>0</v>
      </c>
      <c r="H29" s="51">
        <v>0</v>
      </c>
      <c r="I29" s="57">
        <v>0</v>
      </c>
      <c r="J29" s="56">
        <v>0</v>
      </c>
      <c r="K29" s="51">
        <v>0</v>
      </c>
      <c r="L29" s="51">
        <v>0</v>
      </c>
      <c r="M29" s="57">
        <v>0</v>
      </c>
      <c r="N29" s="35">
        <f t="shared" si="2"/>
        <v>0</v>
      </c>
      <c r="O29" s="36">
        <f t="shared" si="1"/>
        <v>0</v>
      </c>
      <c r="P29" s="36">
        <f t="shared" si="3"/>
        <v>0</v>
      </c>
      <c r="Q29" s="37">
        <f t="shared" si="4"/>
        <v>0</v>
      </c>
      <c r="T29" s="60"/>
      <c r="V29" s="60"/>
      <c r="W29" s="60"/>
      <c r="X29" s="60"/>
    </row>
    <row r="30" spans="1:24" x14ac:dyDescent="0.15">
      <c r="A30" s="15" t="s">
        <v>11</v>
      </c>
      <c r="B30" s="56">
        <v>0</v>
      </c>
      <c r="C30" s="51">
        <v>0</v>
      </c>
      <c r="D30" s="51">
        <v>0</v>
      </c>
      <c r="E30" s="58">
        <v>0</v>
      </c>
      <c r="F30" s="56">
        <v>0</v>
      </c>
      <c r="G30" s="51">
        <v>0</v>
      </c>
      <c r="H30" s="51">
        <v>0</v>
      </c>
      <c r="I30" s="58">
        <v>0</v>
      </c>
      <c r="J30" s="56">
        <v>0</v>
      </c>
      <c r="K30" s="51">
        <v>0</v>
      </c>
      <c r="L30" s="51">
        <v>0</v>
      </c>
      <c r="M30" s="58">
        <v>0</v>
      </c>
      <c r="N30" s="35">
        <f t="shared" si="2"/>
        <v>0</v>
      </c>
      <c r="O30" s="36">
        <f t="shared" si="1"/>
        <v>0</v>
      </c>
      <c r="P30" s="36">
        <f t="shared" si="3"/>
        <v>0</v>
      </c>
      <c r="Q30" s="38">
        <f>E14+I14+M14+E30+I30+M30</f>
        <v>0</v>
      </c>
      <c r="T30" s="60"/>
      <c r="V30" s="60"/>
      <c r="W30" s="60"/>
      <c r="X30" s="60"/>
    </row>
    <row r="31" spans="1:24" x14ac:dyDescent="0.15">
      <c r="A31" s="15" t="s">
        <v>12</v>
      </c>
      <c r="B31" s="56">
        <v>0</v>
      </c>
      <c r="C31" s="51">
        <v>0</v>
      </c>
      <c r="D31" s="51">
        <v>0</v>
      </c>
      <c r="E31" s="57">
        <v>0</v>
      </c>
      <c r="F31" s="56">
        <v>0</v>
      </c>
      <c r="G31" s="51">
        <v>0</v>
      </c>
      <c r="H31" s="51">
        <v>0</v>
      </c>
      <c r="I31" s="57">
        <v>0</v>
      </c>
      <c r="J31" s="56">
        <v>0</v>
      </c>
      <c r="K31" s="51">
        <v>0</v>
      </c>
      <c r="L31" s="51">
        <v>0</v>
      </c>
      <c r="M31" s="57">
        <v>0</v>
      </c>
      <c r="N31" s="35">
        <f t="shared" si="2"/>
        <v>0</v>
      </c>
      <c r="O31" s="36">
        <f t="shared" si="1"/>
        <v>0</v>
      </c>
      <c r="P31" s="36">
        <f t="shared" si="3"/>
        <v>0</v>
      </c>
      <c r="Q31" s="37">
        <f t="shared" si="4"/>
        <v>0</v>
      </c>
      <c r="T31" s="60"/>
      <c r="V31" s="60"/>
      <c r="W31" s="60"/>
      <c r="X31" s="60"/>
    </row>
    <row r="32" spans="1:24" x14ac:dyDescent="0.15">
      <c r="A32" s="15" t="s">
        <v>13</v>
      </c>
      <c r="B32" s="56">
        <v>0</v>
      </c>
      <c r="C32" s="51">
        <v>0</v>
      </c>
      <c r="D32" s="51">
        <v>0</v>
      </c>
      <c r="E32" s="57">
        <v>0</v>
      </c>
      <c r="F32" s="56">
        <v>0</v>
      </c>
      <c r="G32" s="51">
        <v>0</v>
      </c>
      <c r="H32" s="51">
        <v>0</v>
      </c>
      <c r="I32" s="57">
        <v>0</v>
      </c>
      <c r="J32" s="56">
        <v>0</v>
      </c>
      <c r="K32" s="51">
        <v>0</v>
      </c>
      <c r="L32" s="51">
        <v>0</v>
      </c>
      <c r="M32" s="57">
        <v>0</v>
      </c>
      <c r="N32" s="35">
        <f t="shared" si="2"/>
        <v>0</v>
      </c>
      <c r="O32" s="36">
        <f t="shared" si="1"/>
        <v>0</v>
      </c>
      <c r="P32" s="36">
        <f t="shared" si="3"/>
        <v>0</v>
      </c>
      <c r="Q32" s="37">
        <f t="shared" si="4"/>
        <v>0</v>
      </c>
      <c r="S32" s="62"/>
      <c r="T32" s="60"/>
      <c r="V32" s="60"/>
      <c r="W32" s="60"/>
      <c r="X32" s="60"/>
    </row>
    <row r="33" spans="1:19" x14ac:dyDescent="0.15">
      <c r="A33" s="15" t="s">
        <v>14</v>
      </c>
      <c r="B33" s="16">
        <v>0</v>
      </c>
      <c r="C33" s="17">
        <v>0</v>
      </c>
      <c r="D33" s="17">
        <v>0</v>
      </c>
      <c r="E33" s="20">
        <v>0</v>
      </c>
      <c r="F33" s="16">
        <v>0</v>
      </c>
      <c r="G33" s="17">
        <v>0</v>
      </c>
      <c r="H33" s="17">
        <v>0</v>
      </c>
      <c r="I33" s="20">
        <v>0</v>
      </c>
      <c r="J33" s="16">
        <v>0</v>
      </c>
      <c r="K33" s="17">
        <v>0</v>
      </c>
      <c r="L33" s="17">
        <v>0</v>
      </c>
      <c r="M33" s="20">
        <v>0</v>
      </c>
      <c r="N33" s="35">
        <f t="shared" si="2"/>
        <v>0</v>
      </c>
      <c r="O33" s="36">
        <f t="shared" si="1"/>
        <v>0</v>
      </c>
      <c r="P33" s="36">
        <f>+N33-O33</f>
        <v>0</v>
      </c>
      <c r="Q33" s="39">
        <f t="shared" si="4"/>
        <v>0</v>
      </c>
    </row>
    <row r="34" spans="1:19" x14ac:dyDescent="0.15">
      <c r="A34" s="15" t="s">
        <v>15</v>
      </c>
      <c r="B34" s="16">
        <v>0</v>
      </c>
      <c r="C34" s="17">
        <v>0</v>
      </c>
      <c r="D34" s="17">
        <v>0</v>
      </c>
      <c r="E34" s="20">
        <v>0</v>
      </c>
      <c r="F34" s="16">
        <v>0</v>
      </c>
      <c r="G34" s="17">
        <v>0</v>
      </c>
      <c r="H34" s="17">
        <v>0</v>
      </c>
      <c r="I34" s="20">
        <v>0</v>
      </c>
      <c r="J34" s="16">
        <v>0</v>
      </c>
      <c r="K34" s="17">
        <v>0</v>
      </c>
      <c r="L34" s="17">
        <v>0</v>
      </c>
      <c r="M34" s="20">
        <v>0</v>
      </c>
      <c r="N34" s="35">
        <f t="shared" si="2"/>
        <v>0</v>
      </c>
      <c r="O34" s="36">
        <f t="shared" si="1"/>
        <v>0</v>
      </c>
      <c r="P34" s="36">
        <f t="shared" si="3"/>
        <v>0</v>
      </c>
      <c r="Q34" s="37">
        <f t="shared" si="4"/>
        <v>0</v>
      </c>
    </row>
    <row r="35" spans="1:19" x14ac:dyDescent="0.15">
      <c r="A35" s="15" t="s">
        <v>16</v>
      </c>
      <c r="B35" s="21">
        <v>0</v>
      </c>
      <c r="C35" s="17">
        <v>0</v>
      </c>
      <c r="D35" s="17">
        <v>0</v>
      </c>
      <c r="E35" s="18">
        <v>0</v>
      </c>
      <c r="F35" s="21">
        <v>0</v>
      </c>
      <c r="G35" s="17">
        <v>0</v>
      </c>
      <c r="H35" s="17">
        <v>0</v>
      </c>
      <c r="I35" s="16">
        <v>0</v>
      </c>
      <c r="J35" s="21">
        <v>0</v>
      </c>
      <c r="K35" s="17">
        <v>0</v>
      </c>
      <c r="L35" s="17">
        <v>0</v>
      </c>
      <c r="M35" s="16">
        <v>0</v>
      </c>
      <c r="N35" s="40">
        <f t="shared" si="2"/>
        <v>0</v>
      </c>
      <c r="O35" s="36">
        <f t="shared" si="1"/>
        <v>0</v>
      </c>
      <c r="P35" s="36">
        <f t="shared" si="3"/>
        <v>0</v>
      </c>
      <c r="Q35" s="39">
        <f>E19+I19+M19+E35+I35+M35</f>
        <v>0</v>
      </c>
    </row>
    <row r="36" spans="1:19" x14ac:dyDescent="0.15">
      <c r="A36" s="15" t="s">
        <v>17</v>
      </c>
      <c r="B36" s="21">
        <v>0</v>
      </c>
      <c r="C36" s="17">
        <v>0</v>
      </c>
      <c r="D36" s="17">
        <v>0</v>
      </c>
      <c r="E36" s="20">
        <v>0</v>
      </c>
      <c r="F36" s="21">
        <v>0</v>
      </c>
      <c r="G36" s="17">
        <v>0</v>
      </c>
      <c r="H36" s="17">
        <v>0</v>
      </c>
      <c r="I36" s="16">
        <v>0</v>
      </c>
      <c r="J36" s="21">
        <v>0</v>
      </c>
      <c r="K36" s="17">
        <v>0</v>
      </c>
      <c r="L36" s="17">
        <v>0</v>
      </c>
      <c r="M36" s="16">
        <v>0</v>
      </c>
      <c r="N36" s="40">
        <f t="shared" si="2"/>
        <v>0</v>
      </c>
      <c r="O36" s="36">
        <f t="shared" si="1"/>
        <v>0</v>
      </c>
      <c r="P36" s="36">
        <f t="shared" si="3"/>
        <v>0</v>
      </c>
      <c r="Q36" s="37">
        <f t="shared" si="4"/>
        <v>0</v>
      </c>
      <c r="S36" s="60"/>
    </row>
    <row r="37" spans="1:19" x14ac:dyDescent="0.15">
      <c r="A37" s="22" t="s">
        <v>18</v>
      </c>
      <c r="B37" s="23">
        <v>0</v>
      </c>
      <c r="C37" s="24">
        <v>0</v>
      </c>
      <c r="D37" s="25">
        <v>0</v>
      </c>
      <c r="E37" s="26">
        <v>0</v>
      </c>
      <c r="F37" s="23">
        <v>0</v>
      </c>
      <c r="G37" s="24">
        <v>0</v>
      </c>
      <c r="H37" s="25">
        <v>0</v>
      </c>
      <c r="I37" s="26">
        <v>0</v>
      </c>
      <c r="J37" s="23">
        <v>0</v>
      </c>
      <c r="K37" s="24">
        <v>0</v>
      </c>
      <c r="L37" s="25">
        <v>0</v>
      </c>
      <c r="M37" s="26">
        <v>0</v>
      </c>
      <c r="N37" s="41">
        <f t="shared" si="2"/>
        <v>0</v>
      </c>
      <c r="O37" s="28">
        <f t="shared" si="1"/>
        <v>0</v>
      </c>
      <c r="P37" s="42">
        <f t="shared" si="3"/>
        <v>0</v>
      </c>
      <c r="Q37" s="43">
        <f t="shared" si="4"/>
        <v>0</v>
      </c>
    </row>
    <row r="38" spans="1:19" ht="15" customHeight="1" x14ac:dyDescent="0.15">
      <c r="A38" s="7" t="s">
        <v>19</v>
      </c>
      <c r="B38" s="27">
        <f t="shared" ref="B38:D38" si="5">SUM(B26:B37)</f>
        <v>51240.588000000003</v>
      </c>
      <c r="C38" s="28">
        <f t="shared" si="5"/>
        <v>46400.262999999999</v>
      </c>
      <c r="D38" s="28">
        <f t="shared" si="5"/>
        <v>4840.3249999999989</v>
      </c>
      <c r="E38" s="29"/>
      <c r="F38" s="27">
        <f t="shared" ref="F38:K38" si="6">SUM(F26:F37)</f>
        <v>2329.1779999999999</v>
      </c>
      <c r="G38" s="28">
        <f t="shared" si="6"/>
        <v>2972.0925999999999</v>
      </c>
      <c r="H38" s="28">
        <f t="shared" si="6"/>
        <v>-642.91460000000006</v>
      </c>
      <c r="I38" s="29"/>
      <c r="J38" s="27">
        <f t="shared" si="6"/>
        <v>884.16499999999996</v>
      </c>
      <c r="K38" s="27">
        <f t="shared" si="6"/>
        <v>477.92500000000007</v>
      </c>
      <c r="L38" s="28">
        <f>SUM(L26:L37)</f>
        <v>406.23999999999995</v>
      </c>
      <c r="M38" s="29"/>
      <c r="N38" s="27">
        <f>SUM(N26:N37)</f>
        <v>521767.32169999997</v>
      </c>
      <c r="O38" s="27">
        <f>SUM(O26:O37)</f>
        <v>493281.17720000003</v>
      </c>
      <c r="P38" s="28">
        <f>SUM(P26:P37)</f>
        <v>28486.144499999922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2" t="s">
        <v>24</v>
      </c>
      <c r="C40" s="73"/>
      <c r="D40" s="73"/>
      <c r="E40" s="74"/>
      <c r="F40" s="72" t="s">
        <v>29</v>
      </c>
      <c r="G40" s="73"/>
      <c r="H40" s="73"/>
      <c r="I40" s="74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2" t="s">
        <v>26</v>
      </c>
      <c r="C41" s="73"/>
      <c r="D41" s="73"/>
      <c r="E41" s="74"/>
      <c r="F41" s="72" t="s">
        <v>25</v>
      </c>
      <c r="G41" s="73"/>
      <c r="H41" s="73"/>
      <c r="I41" s="74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3">
        <v>3287.6621</v>
      </c>
      <c r="C43" s="63">
        <v>3597.7112999999999</v>
      </c>
      <c r="D43" s="51">
        <v>-310.04919999999993</v>
      </c>
      <c r="E43" s="64">
        <v>733066.00280000002</v>
      </c>
      <c r="F43" s="65">
        <v>7350.4166999999998</v>
      </c>
      <c r="G43" s="63">
        <v>5495.7560000000003</v>
      </c>
      <c r="H43" s="63">
        <v>1854.6606999999995</v>
      </c>
      <c r="I43" s="63">
        <v>229141.2066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4">
        <v>4023.7856999999999</v>
      </c>
      <c r="C44" s="64">
        <v>2513.8977</v>
      </c>
      <c r="D44" s="51">
        <v>1509.8879999999999</v>
      </c>
      <c r="E44" s="64">
        <v>719707.10789999994</v>
      </c>
      <c r="F44" s="65">
        <v>8642.6417000000001</v>
      </c>
      <c r="G44" s="64">
        <v>7242.5042000000003</v>
      </c>
      <c r="H44" s="51">
        <v>1400.1374999999998</v>
      </c>
      <c r="I44" s="64">
        <v>231427.70569999999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4">
        <v>3108.4200999999998</v>
      </c>
      <c r="C45" s="64">
        <v>3446.6333</v>
      </c>
      <c r="D45" s="51">
        <v>-338.21320000000014</v>
      </c>
      <c r="E45" s="64">
        <v>665277.07799999998</v>
      </c>
      <c r="F45" s="65">
        <v>9101.7391000000007</v>
      </c>
      <c r="G45" s="64">
        <v>6740.3572999999997</v>
      </c>
      <c r="H45" s="51">
        <v>2361.381800000001</v>
      </c>
      <c r="I45" s="64">
        <v>232381.24609999999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4">
        <v>0</v>
      </c>
      <c r="C46" s="64">
        <v>0</v>
      </c>
      <c r="D46" s="51">
        <v>0</v>
      </c>
      <c r="E46" s="64">
        <v>0</v>
      </c>
      <c r="F46" s="65">
        <v>0</v>
      </c>
      <c r="G46" s="64">
        <v>0</v>
      </c>
      <c r="H46" s="64">
        <v>0</v>
      </c>
      <c r="I46" s="64">
        <v>0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4">
        <v>0</v>
      </c>
      <c r="C47" s="64">
        <v>0</v>
      </c>
      <c r="D47" s="51">
        <v>0</v>
      </c>
      <c r="E47" s="64">
        <v>0</v>
      </c>
      <c r="F47" s="65">
        <v>0</v>
      </c>
      <c r="G47" s="64">
        <v>0</v>
      </c>
      <c r="H47" s="51">
        <v>0</v>
      </c>
      <c r="I47" s="64">
        <v>0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4">
        <v>0</v>
      </c>
      <c r="C48" s="64">
        <v>0</v>
      </c>
      <c r="D48" s="51">
        <v>0</v>
      </c>
      <c r="E48" s="64">
        <v>0</v>
      </c>
      <c r="F48" s="65">
        <v>0</v>
      </c>
      <c r="G48" s="64">
        <v>0</v>
      </c>
      <c r="H48" s="51">
        <v>0</v>
      </c>
      <c r="I48" s="64">
        <v>0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4">
        <v>0</v>
      </c>
      <c r="C49" s="64">
        <v>0</v>
      </c>
      <c r="D49" s="51">
        <v>0</v>
      </c>
      <c r="E49" s="64">
        <v>0</v>
      </c>
      <c r="F49" s="65">
        <v>0</v>
      </c>
      <c r="G49" s="64">
        <v>0</v>
      </c>
      <c r="H49" s="51">
        <v>0</v>
      </c>
      <c r="I49" s="64">
        <v>0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4">
        <v>0</v>
      </c>
      <c r="C50" s="64">
        <v>0</v>
      </c>
      <c r="D50" s="51">
        <v>0</v>
      </c>
      <c r="E50" s="64">
        <v>0</v>
      </c>
      <c r="F50" s="65">
        <v>0</v>
      </c>
      <c r="G50" s="64">
        <v>0</v>
      </c>
      <c r="H50" s="51">
        <v>0</v>
      </c>
      <c r="I50" s="64">
        <v>0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4">
        <v>0</v>
      </c>
      <c r="C51" s="64">
        <v>0</v>
      </c>
      <c r="D51" s="51">
        <v>0</v>
      </c>
      <c r="E51" s="64">
        <v>0</v>
      </c>
      <c r="F51" s="65">
        <v>0</v>
      </c>
      <c r="G51" s="64">
        <v>0</v>
      </c>
      <c r="H51" s="51">
        <v>0</v>
      </c>
      <c r="I51" s="64">
        <v>0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4">
        <v>0</v>
      </c>
      <c r="C52" s="64">
        <v>0</v>
      </c>
      <c r="D52" s="51">
        <v>0</v>
      </c>
      <c r="E52" s="64">
        <v>0</v>
      </c>
      <c r="F52" s="65">
        <v>0</v>
      </c>
      <c r="G52" s="64">
        <v>0</v>
      </c>
      <c r="H52" s="51">
        <v>0</v>
      </c>
      <c r="I52" s="64">
        <v>0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4">
        <v>0</v>
      </c>
      <c r="C53" s="64">
        <v>0</v>
      </c>
      <c r="D53" s="51">
        <v>0</v>
      </c>
      <c r="E53" s="64">
        <v>0</v>
      </c>
      <c r="F53" s="65">
        <v>0</v>
      </c>
      <c r="G53" s="64">
        <v>0</v>
      </c>
      <c r="H53" s="51">
        <v>0</v>
      </c>
      <c r="I53" s="64">
        <v>0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6">
        <v>0</v>
      </c>
      <c r="C54" s="66">
        <v>0</v>
      </c>
      <c r="D54" s="69">
        <v>0</v>
      </c>
      <c r="E54" s="66">
        <v>0</v>
      </c>
      <c r="F54" s="67">
        <v>0</v>
      </c>
      <c r="G54" s="66">
        <v>0</v>
      </c>
      <c r="H54" s="68">
        <v>0</v>
      </c>
      <c r="I54" s="66">
        <v>0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10419.867899999999</v>
      </c>
      <c r="C55" s="27">
        <f t="shared" si="7"/>
        <v>9558.2422999999999</v>
      </c>
      <c r="D55" s="70">
        <f t="shared" si="7"/>
        <v>861.62559999999985</v>
      </c>
      <c r="E55" s="27"/>
      <c r="F55" s="27">
        <f t="shared" si="7"/>
        <v>25094.797500000001</v>
      </c>
      <c r="G55" s="27">
        <f t="shared" si="7"/>
        <v>19478.6175</v>
      </c>
      <c r="H55" s="27">
        <f t="shared" si="7"/>
        <v>5616.18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2" t="s">
        <v>1</v>
      </c>
      <c r="C64" s="73"/>
      <c r="D64" s="73"/>
      <c r="E64" s="74"/>
      <c r="F64" s="72" t="s">
        <v>2</v>
      </c>
      <c r="G64" s="73" t="s">
        <v>2</v>
      </c>
      <c r="H64" s="73"/>
      <c r="I64" s="74"/>
      <c r="J64" s="72" t="s">
        <v>27</v>
      </c>
      <c r="K64" s="73" t="s">
        <v>2</v>
      </c>
      <c r="L64" s="73"/>
      <c r="M64" s="74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77482.524099999995</v>
      </c>
      <c r="C66" s="50">
        <v>66274.472500000003</v>
      </c>
      <c r="D66" s="50">
        <v>11208.051599999992</v>
      </c>
      <c r="E66" s="55">
        <v>3758192.9315999998</v>
      </c>
      <c r="F66" s="54">
        <v>13015.584800000001</v>
      </c>
      <c r="G66" s="50">
        <v>12862.072099999999</v>
      </c>
      <c r="H66" s="50">
        <v>153.51270000000113</v>
      </c>
      <c r="I66" s="55">
        <v>1190713.1421000001</v>
      </c>
      <c r="J66" s="54">
        <v>23005.624599999999</v>
      </c>
      <c r="K66" s="50">
        <v>12567.117899999999</v>
      </c>
      <c r="L66" s="50">
        <v>10438.5067</v>
      </c>
      <c r="M66" s="55">
        <v>536840.19189999998</v>
      </c>
    </row>
    <row r="67" spans="1:17" x14ac:dyDescent="0.15">
      <c r="A67" s="15" t="s">
        <v>8</v>
      </c>
      <c r="B67" s="56">
        <v>121665.1381</v>
      </c>
      <c r="C67" s="51">
        <v>107870.59450000001</v>
      </c>
      <c r="D67" s="51">
        <v>13794.54359999999</v>
      </c>
      <c r="E67" s="57">
        <v>3655301.7579999999</v>
      </c>
      <c r="F67" s="56">
        <v>12782.3966</v>
      </c>
      <c r="G67" s="51">
        <v>11925.140100000001</v>
      </c>
      <c r="H67" s="51">
        <v>857.25649999999951</v>
      </c>
      <c r="I67" s="57">
        <v>1173815.3795</v>
      </c>
      <c r="J67" s="56">
        <v>26131.2713</v>
      </c>
      <c r="K67" s="51">
        <v>18367.781200000001</v>
      </c>
      <c r="L67" s="51">
        <v>7763.4900999999991</v>
      </c>
      <c r="M67" s="57">
        <v>546234.90520000004</v>
      </c>
    </row>
    <row r="68" spans="1:17" x14ac:dyDescent="0.15">
      <c r="A68" s="15" t="s">
        <v>9</v>
      </c>
      <c r="B68" s="56">
        <v>117732.0319</v>
      </c>
      <c r="C68" s="51">
        <v>131586.77410000001</v>
      </c>
      <c r="D68" s="51">
        <v>-13854.742200000008</v>
      </c>
      <c r="E68" s="57">
        <v>3299831.9123999998</v>
      </c>
      <c r="F68" s="56">
        <v>12918.5821</v>
      </c>
      <c r="G68" s="51">
        <v>16178.899100000001</v>
      </c>
      <c r="H68" s="51">
        <v>-3260.3170000000009</v>
      </c>
      <c r="I68" s="57">
        <v>1096984.4920000001</v>
      </c>
      <c r="J68" s="56">
        <v>21099.625499999998</v>
      </c>
      <c r="K68" s="51">
        <v>18010.137599999998</v>
      </c>
      <c r="L68" s="51">
        <v>3089.4879000000001</v>
      </c>
      <c r="M68" s="57">
        <v>542576.25109999999</v>
      </c>
    </row>
    <row r="69" spans="1:17" x14ac:dyDescent="0.15">
      <c r="A69" s="15" t="s">
        <v>10</v>
      </c>
      <c r="B69" s="56">
        <v>0</v>
      </c>
      <c r="C69" s="51">
        <v>0</v>
      </c>
      <c r="D69" s="51">
        <v>0</v>
      </c>
      <c r="E69" s="57">
        <v>0</v>
      </c>
      <c r="F69" s="56">
        <v>0</v>
      </c>
      <c r="G69" s="51">
        <v>0</v>
      </c>
      <c r="H69" s="51">
        <v>0</v>
      </c>
      <c r="I69" s="57">
        <v>0</v>
      </c>
      <c r="J69" s="56">
        <v>0</v>
      </c>
      <c r="K69" s="51">
        <v>0</v>
      </c>
      <c r="L69" s="51">
        <v>0</v>
      </c>
      <c r="M69" s="57">
        <v>0</v>
      </c>
    </row>
    <row r="70" spans="1:17" x14ac:dyDescent="0.15">
      <c r="A70" s="15" t="s">
        <v>11</v>
      </c>
      <c r="B70" s="56">
        <v>0</v>
      </c>
      <c r="C70" s="51">
        <v>0</v>
      </c>
      <c r="D70" s="51">
        <v>0</v>
      </c>
      <c r="E70" s="58">
        <v>0</v>
      </c>
      <c r="F70" s="56">
        <v>0</v>
      </c>
      <c r="G70" s="51">
        <v>0</v>
      </c>
      <c r="H70" s="51">
        <v>0</v>
      </c>
      <c r="I70" s="58">
        <v>0</v>
      </c>
      <c r="J70" s="56">
        <v>0</v>
      </c>
      <c r="K70" s="51">
        <v>0</v>
      </c>
      <c r="L70" s="51">
        <v>0</v>
      </c>
      <c r="M70" s="58">
        <v>0</v>
      </c>
    </row>
    <row r="71" spans="1:17" x14ac:dyDescent="0.15">
      <c r="A71" s="15" t="s">
        <v>12</v>
      </c>
      <c r="B71" s="56">
        <v>0</v>
      </c>
      <c r="C71" s="51">
        <v>0</v>
      </c>
      <c r="D71" s="51">
        <v>0</v>
      </c>
      <c r="E71" s="57">
        <v>0</v>
      </c>
      <c r="F71" s="56">
        <v>0</v>
      </c>
      <c r="G71" s="51">
        <v>0</v>
      </c>
      <c r="H71" s="51">
        <v>0</v>
      </c>
      <c r="I71" s="57">
        <v>0</v>
      </c>
      <c r="J71" s="56">
        <v>0</v>
      </c>
      <c r="K71" s="51">
        <v>0</v>
      </c>
      <c r="L71" s="51">
        <v>0</v>
      </c>
      <c r="M71" s="57">
        <v>0</v>
      </c>
    </row>
    <row r="72" spans="1:17" x14ac:dyDescent="0.15">
      <c r="A72" s="15" t="s">
        <v>13</v>
      </c>
      <c r="B72" s="56">
        <v>0</v>
      </c>
      <c r="C72" s="51">
        <v>0</v>
      </c>
      <c r="D72" s="51">
        <v>0</v>
      </c>
      <c r="E72" s="57">
        <v>0</v>
      </c>
      <c r="F72" s="56">
        <v>0</v>
      </c>
      <c r="G72" s="51">
        <v>0</v>
      </c>
      <c r="H72" s="51">
        <v>0</v>
      </c>
      <c r="I72" s="57">
        <v>0</v>
      </c>
      <c r="J72" s="56">
        <v>0</v>
      </c>
      <c r="K72" s="51">
        <v>0</v>
      </c>
      <c r="L72" s="51">
        <v>0</v>
      </c>
      <c r="M72" s="57">
        <v>0</v>
      </c>
    </row>
    <row r="73" spans="1:17" x14ac:dyDescent="0.15">
      <c r="A73" s="15" t="s">
        <v>14</v>
      </c>
      <c r="B73" s="16">
        <v>0</v>
      </c>
      <c r="C73" s="17">
        <v>0</v>
      </c>
      <c r="D73" s="17">
        <v>0</v>
      </c>
      <c r="E73" s="20">
        <v>0</v>
      </c>
      <c r="F73" s="16">
        <v>0</v>
      </c>
      <c r="G73" s="17">
        <v>0</v>
      </c>
      <c r="H73" s="17">
        <v>0</v>
      </c>
      <c r="I73" s="20">
        <v>0</v>
      </c>
      <c r="J73" s="16">
        <v>0</v>
      </c>
      <c r="K73" s="17">
        <v>0</v>
      </c>
      <c r="L73" s="17">
        <v>0</v>
      </c>
      <c r="M73" s="20">
        <v>0</v>
      </c>
    </row>
    <row r="74" spans="1:17" x14ac:dyDescent="0.15">
      <c r="A74" s="15" t="s">
        <v>15</v>
      </c>
      <c r="B74" s="16">
        <v>0</v>
      </c>
      <c r="C74" s="17">
        <v>0</v>
      </c>
      <c r="D74" s="17">
        <v>0</v>
      </c>
      <c r="E74" s="20">
        <v>0</v>
      </c>
      <c r="F74" s="16">
        <v>0</v>
      </c>
      <c r="G74" s="17">
        <v>0</v>
      </c>
      <c r="H74" s="17">
        <v>0</v>
      </c>
      <c r="I74" s="20">
        <v>0</v>
      </c>
      <c r="J74" s="16">
        <v>0</v>
      </c>
      <c r="K74" s="17">
        <v>0</v>
      </c>
      <c r="L74" s="17">
        <v>0</v>
      </c>
      <c r="M74" s="18">
        <v>0</v>
      </c>
    </row>
    <row r="75" spans="1:17" x14ac:dyDescent="0.15">
      <c r="A75" s="15" t="s">
        <v>16</v>
      </c>
      <c r="B75" s="21">
        <v>0</v>
      </c>
      <c r="C75" s="17">
        <v>0</v>
      </c>
      <c r="D75" s="17">
        <v>0</v>
      </c>
      <c r="E75" s="16">
        <v>0</v>
      </c>
      <c r="F75" s="21">
        <v>0</v>
      </c>
      <c r="G75" s="17">
        <v>0</v>
      </c>
      <c r="H75" s="17">
        <v>0</v>
      </c>
      <c r="I75" s="16">
        <v>0</v>
      </c>
      <c r="J75" s="21">
        <v>0</v>
      </c>
      <c r="K75" s="17">
        <v>0</v>
      </c>
      <c r="L75" s="17">
        <v>0</v>
      </c>
      <c r="M75" s="20">
        <v>0</v>
      </c>
    </row>
    <row r="76" spans="1:17" x14ac:dyDescent="0.15">
      <c r="A76" s="15" t="s">
        <v>17</v>
      </c>
      <c r="B76" s="21">
        <v>0</v>
      </c>
      <c r="C76" s="17">
        <v>0</v>
      </c>
      <c r="D76" s="17">
        <v>0</v>
      </c>
      <c r="E76" s="16">
        <v>0</v>
      </c>
      <c r="F76" s="21">
        <v>0</v>
      </c>
      <c r="G76" s="17">
        <v>0</v>
      </c>
      <c r="H76" s="17">
        <v>0</v>
      </c>
      <c r="I76" s="16">
        <v>0</v>
      </c>
      <c r="J76" s="21">
        <v>0</v>
      </c>
      <c r="K76" s="17">
        <v>0</v>
      </c>
      <c r="L76" s="17">
        <v>0</v>
      </c>
      <c r="M76" s="18">
        <v>0</v>
      </c>
    </row>
    <row r="77" spans="1:17" x14ac:dyDescent="0.15">
      <c r="A77" s="22" t="s">
        <v>18</v>
      </c>
      <c r="B77" s="23">
        <v>0</v>
      </c>
      <c r="C77" s="24">
        <v>0</v>
      </c>
      <c r="D77" s="25">
        <v>0</v>
      </c>
      <c r="E77" s="26">
        <v>0</v>
      </c>
      <c r="F77" s="23">
        <v>0</v>
      </c>
      <c r="G77" s="24">
        <v>0</v>
      </c>
      <c r="H77" s="25">
        <v>0</v>
      </c>
      <c r="I77" s="26">
        <v>0</v>
      </c>
      <c r="J77" s="23">
        <v>0</v>
      </c>
      <c r="K77" s="24">
        <v>0</v>
      </c>
      <c r="L77" s="25">
        <v>0</v>
      </c>
      <c r="M77" s="26">
        <v>0</v>
      </c>
    </row>
    <row r="78" spans="1:17" x14ac:dyDescent="0.15">
      <c r="A78" s="7" t="s">
        <v>19</v>
      </c>
      <c r="B78" s="27">
        <f t="shared" ref="B78:D78" si="8">SUM(B66:B77)</f>
        <v>316879.69409999996</v>
      </c>
      <c r="C78" s="28">
        <f t="shared" si="8"/>
        <v>305731.84110000002</v>
      </c>
      <c r="D78" s="28">
        <f t="shared" si="8"/>
        <v>11147.852999999974</v>
      </c>
      <c r="E78" s="29"/>
      <c r="F78" s="27">
        <f t="shared" ref="F78:H78" si="9">SUM(F66:F77)</f>
        <v>38716.563500000004</v>
      </c>
      <c r="G78" s="28">
        <f t="shared" si="9"/>
        <v>40966.111300000004</v>
      </c>
      <c r="H78" s="28">
        <f t="shared" si="9"/>
        <v>-2249.5478000000003</v>
      </c>
      <c r="I78" s="29"/>
      <c r="J78" s="27">
        <f t="shared" ref="J78:L78" si="10">SUM(J66:J77)</f>
        <v>70236.521399999998</v>
      </c>
      <c r="K78" s="28">
        <f t="shared" si="10"/>
        <v>48945.036699999997</v>
      </c>
      <c r="L78" s="28">
        <f t="shared" si="10"/>
        <v>21291.484700000001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2" t="s">
        <v>28</v>
      </c>
      <c r="C80" s="73" t="s">
        <v>2</v>
      </c>
      <c r="D80" s="73"/>
      <c r="E80" s="74"/>
      <c r="F80" s="72" t="s">
        <v>20</v>
      </c>
      <c r="G80" s="73"/>
      <c r="H80" s="73"/>
      <c r="I80" s="74"/>
      <c r="J80" s="72" t="s">
        <v>21</v>
      </c>
      <c r="K80" s="73" t="s">
        <v>2</v>
      </c>
      <c r="L80" s="73"/>
      <c r="M80" s="74"/>
      <c r="N80" s="72" t="s">
        <v>22</v>
      </c>
      <c r="O80" s="73" t="s">
        <v>2</v>
      </c>
      <c r="P80" s="73"/>
      <c r="Q80" s="74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12007.182199999999</v>
      </c>
      <c r="C82" s="50">
        <v>14045.839</v>
      </c>
      <c r="D82" s="50">
        <v>-2038.6568000000007</v>
      </c>
      <c r="E82" s="55">
        <v>307156.39399999997</v>
      </c>
      <c r="F82" s="54">
        <v>991.67280000000005</v>
      </c>
      <c r="G82" s="50">
        <v>1180.3552999999999</v>
      </c>
      <c r="H82" s="50">
        <v>-188.68249999999989</v>
      </c>
      <c r="I82" s="55">
        <v>37783.856699999997</v>
      </c>
      <c r="J82" s="54">
        <v>440.73899999999998</v>
      </c>
      <c r="K82" s="50">
        <v>234.2884</v>
      </c>
      <c r="L82" s="50">
        <v>206.45059999999998</v>
      </c>
      <c r="M82" s="55">
        <v>51779.490599999997</v>
      </c>
      <c r="N82" s="32">
        <f>B66+F66+J66+B82+F82+J82</f>
        <v>126943.32749999998</v>
      </c>
      <c r="O82" s="33">
        <f>C66+G66+K66+C82+G82+K82</f>
        <v>107164.14520000001</v>
      </c>
      <c r="P82" s="33">
        <f>+N82-O82</f>
        <v>19779.182299999971</v>
      </c>
      <c r="Q82" s="34">
        <f>E66+I66+M66+E82+I82+M82</f>
        <v>5882466.0069000004</v>
      </c>
    </row>
    <row r="83" spans="1:17" x14ac:dyDescent="0.15">
      <c r="A83" s="15" t="s">
        <v>8</v>
      </c>
      <c r="B83" s="56">
        <v>14918.0013</v>
      </c>
      <c r="C83" s="51">
        <v>16806.769400000001</v>
      </c>
      <c r="D83" s="51">
        <v>-1888.7681000000011</v>
      </c>
      <c r="E83" s="57">
        <v>305694.71629999997</v>
      </c>
      <c r="F83" s="56">
        <v>616.30669999999998</v>
      </c>
      <c r="G83" s="51">
        <v>1052.8188</v>
      </c>
      <c r="H83" s="51">
        <v>-436.51210000000003</v>
      </c>
      <c r="I83" s="57">
        <v>37427.512999999999</v>
      </c>
      <c r="J83" s="56">
        <v>226.18109999999999</v>
      </c>
      <c r="K83" s="51">
        <v>91.519900000000007</v>
      </c>
      <c r="L83" s="51">
        <v>134.66119999999998</v>
      </c>
      <c r="M83" s="57">
        <v>51143.170700000002</v>
      </c>
      <c r="N83" s="35">
        <f t="shared" ref="N83:N93" si="11">B67+F67+J67+B83+F83+J83</f>
        <v>176339.29509999996</v>
      </c>
      <c r="O83" s="36">
        <f t="shared" ref="O83:O93" si="12">C67+G67+K67+C83+G83+K83</f>
        <v>156114.62390000004</v>
      </c>
      <c r="P83" s="36">
        <f t="shared" ref="P83:P88" si="13">+N83-O83</f>
        <v>20224.671199999924</v>
      </c>
      <c r="Q83" s="37">
        <f t="shared" ref="Q83:Q92" si="14">E67+I67+M67+E83+I83+M83</f>
        <v>5769617.4426999995</v>
      </c>
    </row>
    <row r="84" spans="1:17" x14ac:dyDescent="0.15">
      <c r="A84" s="15" t="s">
        <v>9</v>
      </c>
      <c r="B84" s="56">
        <v>21799.041499999999</v>
      </c>
      <c r="C84" s="51">
        <v>14910.888000000001</v>
      </c>
      <c r="D84" s="51">
        <v>6888.1534999999985</v>
      </c>
      <c r="E84" s="57">
        <v>315096.4535</v>
      </c>
      <c r="F84" s="56">
        <v>718.08330000000001</v>
      </c>
      <c r="G84" s="51">
        <v>711.91830000000004</v>
      </c>
      <c r="H84" s="51">
        <v>6.1649999999999636</v>
      </c>
      <c r="I84" s="57">
        <v>37044.4185</v>
      </c>
      <c r="J84" s="56">
        <v>217.2449</v>
      </c>
      <c r="K84" s="51">
        <v>152.11670000000001</v>
      </c>
      <c r="L84" s="51">
        <v>65.128199999999993</v>
      </c>
      <c r="M84" s="57">
        <v>48750.484400000001</v>
      </c>
      <c r="N84" s="35">
        <f t="shared" si="11"/>
        <v>174484.60919999998</v>
      </c>
      <c r="O84" s="36">
        <f t="shared" si="12"/>
        <v>181550.73380000002</v>
      </c>
      <c r="P84" s="36">
        <f t="shared" si="13"/>
        <v>-7066.1246000000392</v>
      </c>
      <c r="Q84" s="37">
        <f t="shared" si="14"/>
        <v>5340284.0119000003</v>
      </c>
    </row>
    <row r="85" spans="1:17" x14ac:dyDescent="0.15">
      <c r="A85" s="15" t="s">
        <v>10</v>
      </c>
      <c r="B85" s="56">
        <v>0</v>
      </c>
      <c r="C85" s="51">
        <v>0</v>
      </c>
      <c r="D85" s="51">
        <v>0</v>
      </c>
      <c r="E85" s="57">
        <v>0</v>
      </c>
      <c r="F85" s="56">
        <v>0</v>
      </c>
      <c r="G85" s="51">
        <v>0</v>
      </c>
      <c r="H85" s="51">
        <v>0</v>
      </c>
      <c r="I85" s="57">
        <v>0</v>
      </c>
      <c r="J85" s="56">
        <v>0</v>
      </c>
      <c r="K85" s="51">
        <v>0</v>
      </c>
      <c r="L85" s="51">
        <v>0</v>
      </c>
      <c r="M85" s="57">
        <v>0</v>
      </c>
      <c r="N85" s="35">
        <f t="shared" si="11"/>
        <v>0</v>
      </c>
      <c r="O85" s="36">
        <f t="shared" si="12"/>
        <v>0</v>
      </c>
      <c r="P85" s="36">
        <f t="shared" si="13"/>
        <v>0</v>
      </c>
      <c r="Q85" s="37">
        <f t="shared" si="14"/>
        <v>0</v>
      </c>
    </row>
    <row r="86" spans="1:17" x14ac:dyDescent="0.15">
      <c r="A86" s="15" t="s">
        <v>11</v>
      </c>
      <c r="B86" s="56">
        <v>0</v>
      </c>
      <c r="C86" s="51">
        <v>0</v>
      </c>
      <c r="D86" s="51">
        <v>0</v>
      </c>
      <c r="E86" s="58">
        <v>0</v>
      </c>
      <c r="F86" s="56">
        <v>0</v>
      </c>
      <c r="G86" s="51">
        <v>0</v>
      </c>
      <c r="H86" s="51">
        <v>0</v>
      </c>
      <c r="I86" s="58">
        <v>0</v>
      </c>
      <c r="J86" s="56">
        <v>0</v>
      </c>
      <c r="K86" s="51">
        <v>0</v>
      </c>
      <c r="L86" s="51">
        <v>0</v>
      </c>
      <c r="M86" s="58">
        <v>0</v>
      </c>
      <c r="N86" s="35">
        <f t="shared" si="11"/>
        <v>0</v>
      </c>
      <c r="O86" s="36">
        <f t="shared" si="12"/>
        <v>0</v>
      </c>
      <c r="P86" s="36">
        <f t="shared" si="13"/>
        <v>0</v>
      </c>
      <c r="Q86" s="38">
        <f t="shared" si="14"/>
        <v>0</v>
      </c>
    </row>
    <row r="87" spans="1:17" x14ac:dyDescent="0.15">
      <c r="A87" s="15" t="s">
        <v>12</v>
      </c>
      <c r="B87" s="56">
        <v>0</v>
      </c>
      <c r="C87" s="51">
        <v>0</v>
      </c>
      <c r="D87" s="51">
        <v>0</v>
      </c>
      <c r="E87" s="57">
        <v>0</v>
      </c>
      <c r="F87" s="56">
        <v>0</v>
      </c>
      <c r="G87" s="51">
        <v>0</v>
      </c>
      <c r="H87" s="51">
        <v>0</v>
      </c>
      <c r="I87" s="57">
        <v>0</v>
      </c>
      <c r="J87" s="56">
        <v>0</v>
      </c>
      <c r="K87" s="51">
        <v>0</v>
      </c>
      <c r="L87" s="51">
        <v>0</v>
      </c>
      <c r="M87" s="57">
        <v>0</v>
      </c>
      <c r="N87" s="35">
        <f t="shared" si="11"/>
        <v>0</v>
      </c>
      <c r="O87" s="36">
        <f t="shared" si="12"/>
        <v>0</v>
      </c>
      <c r="P87" s="36">
        <f t="shared" si="13"/>
        <v>0</v>
      </c>
      <c r="Q87" s="37">
        <f t="shared" si="14"/>
        <v>0</v>
      </c>
    </row>
    <row r="88" spans="1:17" x14ac:dyDescent="0.15">
      <c r="A88" s="15" t="s">
        <v>13</v>
      </c>
      <c r="B88" s="56">
        <v>0</v>
      </c>
      <c r="C88" s="51">
        <v>0</v>
      </c>
      <c r="D88" s="51">
        <v>0</v>
      </c>
      <c r="E88" s="57">
        <v>0</v>
      </c>
      <c r="F88" s="56">
        <v>0</v>
      </c>
      <c r="G88" s="51">
        <v>0</v>
      </c>
      <c r="H88" s="51">
        <v>0</v>
      </c>
      <c r="I88" s="57">
        <v>0</v>
      </c>
      <c r="J88" s="56">
        <v>0</v>
      </c>
      <c r="K88" s="51">
        <v>0</v>
      </c>
      <c r="L88" s="51">
        <v>0</v>
      </c>
      <c r="M88" s="57">
        <v>0</v>
      </c>
      <c r="N88" s="35">
        <f t="shared" si="11"/>
        <v>0</v>
      </c>
      <c r="O88" s="36">
        <f t="shared" si="12"/>
        <v>0</v>
      </c>
      <c r="P88" s="36">
        <f t="shared" si="13"/>
        <v>0</v>
      </c>
      <c r="Q88" s="37">
        <f t="shared" si="14"/>
        <v>0</v>
      </c>
    </row>
    <row r="89" spans="1:17" x14ac:dyDescent="0.15">
      <c r="A89" s="15" t="s">
        <v>14</v>
      </c>
      <c r="B89" s="56">
        <v>0</v>
      </c>
      <c r="C89" s="51">
        <v>0</v>
      </c>
      <c r="D89" s="51">
        <v>0</v>
      </c>
      <c r="E89" s="59">
        <v>0</v>
      </c>
      <c r="F89" s="56">
        <v>0</v>
      </c>
      <c r="G89" s="51">
        <v>0</v>
      </c>
      <c r="H89" s="51">
        <v>0</v>
      </c>
      <c r="I89" s="59">
        <v>0</v>
      </c>
      <c r="J89" s="56">
        <v>0</v>
      </c>
      <c r="K89" s="51">
        <v>0</v>
      </c>
      <c r="L89" s="51">
        <v>0</v>
      </c>
      <c r="M89" s="59">
        <v>0</v>
      </c>
      <c r="N89" s="35">
        <f t="shared" si="11"/>
        <v>0</v>
      </c>
      <c r="O89" s="36">
        <f t="shared" si="12"/>
        <v>0</v>
      </c>
      <c r="P89" s="36">
        <f>+N89-O89</f>
        <v>0</v>
      </c>
      <c r="Q89" s="39">
        <f t="shared" si="14"/>
        <v>0</v>
      </c>
    </row>
    <row r="90" spans="1:17" x14ac:dyDescent="0.15">
      <c r="A90" s="15" t="s">
        <v>15</v>
      </c>
      <c r="B90" s="16">
        <v>0</v>
      </c>
      <c r="C90" s="17">
        <v>0</v>
      </c>
      <c r="D90" s="17">
        <v>0</v>
      </c>
      <c r="E90" s="20">
        <v>0</v>
      </c>
      <c r="F90" s="16">
        <v>0</v>
      </c>
      <c r="G90" s="17">
        <v>0</v>
      </c>
      <c r="H90" s="17">
        <v>0</v>
      </c>
      <c r="I90" s="20">
        <v>0</v>
      </c>
      <c r="J90" s="16">
        <v>0</v>
      </c>
      <c r="K90" s="17">
        <v>0</v>
      </c>
      <c r="L90" s="17">
        <v>0</v>
      </c>
      <c r="M90" s="20">
        <v>0</v>
      </c>
      <c r="N90" s="35">
        <f t="shared" si="11"/>
        <v>0</v>
      </c>
      <c r="O90" s="36">
        <f t="shared" si="12"/>
        <v>0</v>
      </c>
      <c r="P90" s="36">
        <f t="shared" ref="P90:P92" si="15">+N90-O90</f>
        <v>0</v>
      </c>
      <c r="Q90" s="37">
        <f t="shared" si="14"/>
        <v>0</v>
      </c>
    </row>
    <row r="91" spans="1:17" x14ac:dyDescent="0.15">
      <c r="A91" s="15" t="s">
        <v>16</v>
      </c>
      <c r="B91" s="21">
        <v>0</v>
      </c>
      <c r="C91" s="17">
        <v>0</v>
      </c>
      <c r="D91" s="17">
        <v>0</v>
      </c>
      <c r="E91" s="18">
        <v>0</v>
      </c>
      <c r="F91" s="21">
        <v>0</v>
      </c>
      <c r="G91" s="17">
        <v>0</v>
      </c>
      <c r="H91" s="17">
        <v>0</v>
      </c>
      <c r="I91" s="16">
        <v>0</v>
      </c>
      <c r="J91" s="21">
        <v>0</v>
      </c>
      <c r="K91" s="17">
        <v>0</v>
      </c>
      <c r="L91" s="17">
        <v>0</v>
      </c>
      <c r="M91" s="16">
        <v>0</v>
      </c>
      <c r="N91" s="40">
        <f t="shared" si="11"/>
        <v>0</v>
      </c>
      <c r="O91" s="36">
        <f t="shared" si="12"/>
        <v>0</v>
      </c>
      <c r="P91" s="36">
        <f t="shared" si="15"/>
        <v>0</v>
      </c>
      <c r="Q91" s="39">
        <f t="shared" si="14"/>
        <v>0</v>
      </c>
    </row>
    <row r="92" spans="1:17" x14ac:dyDescent="0.15">
      <c r="A92" s="15" t="s">
        <v>17</v>
      </c>
      <c r="B92" s="21">
        <v>0</v>
      </c>
      <c r="C92" s="17">
        <v>0</v>
      </c>
      <c r="D92" s="17">
        <v>0</v>
      </c>
      <c r="E92" s="20">
        <v>0</v>
      </c>
      <c r="F92" s="21">
        <v>0</v>
      </c>
      <c r="G92" s="17">
        <v>0</v>
      </c>
      <c r="H92" s="17">
        <v>0</v>
      </c>
      <c r="I92" s="16">
        <v>0</v>
      </c>
      <c r="J92" s="21">
        <v>0</v>
      </c>
      <c r="K92" s="17">
        <v>0</v>
      </c>
      <c r="L92" s="17">
        <v>0</v>
      </c>
      <c r="M92" s="16">
        <v>0</v>
      </c>
      <c r="N92" s="40">
        <f t="shared" si="11"/>
        <v>0</v>
      </c>
      <c r="O92" s="36">
        <f t="shared" si="12"/>
        <v>0</v>
      </c>
      <c r="P92" s="36">
        <f t="shared" si="15"/>
        <v>0</v>
      </c>
      <c r="Q92" s="37">
        <f t="shared" si="14"/>
        <v>0</v>
      </c>
    </row>
    <row r="93" spans="1:17" x14ac:dyDescent="0.15">
      <c r="A93" s="22" t="s">
        <v>18</v>
      </c>
      <c r="B93" s="23">
        <v>0</v>
      </c>
      <c r="C93" s="24">
        <v>0</v>
      </c>
      <c r="D93" s="25">
        <v>0</v>
      </c>
      <c r="E93" s="26">
        <v>0</v>
      </c>
      <c r="F93" s="23">
        <v>0</v>
      </c>
      <c r="G93" s="24">
        <v>0</v>
      </c>
      <c r="H93" s="25">
        <v>0</v>
      </c>
      <c r="I93" s="26">
        <v>0</v>
      </c>
      <c r="J93" s="23">
        <v>0</v>
      </c>
      <c r="K93" s="24">
        <v>0</v>
      </c>
      <c r="L93" s="25">
        <v>0</v>
      </c>
      <c r="M93" s="26">
        <v>0</v>
      </c>
      <c r="N93" s="41">
        <f t="shared" si="11"/>
        <v>0</v>
      </c>
      <c r="O93" s="28">
        <f t="shared" si="12"/>
        <v>0</v>
      </c>
      <c r="P93" s="42">
        <f>+N93-O93</f>
        <v>0</v>
      </c>
      <c r="Q93" s="43">
        <f>E77+I77+M77+E93+I93+M93</f>
        <v>0</v>
      </c>
    </row>
    <row r="94" spans="1:17" x14ac:dyDescent="0.15">
      <c r="A94" s="7" t="s">
        <v>19</v>
      </c>
      <c r="B94" s="27">
        <f t="shared" ref="B94:D94" si="16">SUM(B82:B93)</f>
        <v>48724.224999999999</v>
      </c>
      <c r="C94" s="28">
        <f t="shared" si="16"/>
        <v>45763.496400000004</v>
      </c>
      <c r="D94" s="28">
        <f t="shared" si="16"/>
        <v>2960.7285999999967</v>
      </c>
      <c r="E94" s="29"/>
      <c r="F94" s="27">
        <f t="shared" ref="F94:H94" si="17">SUM(F82:F93)</f>
        <v>2326.0627999999997</v>
      </c>
      <c r="G94" s="28">
        <f t="shared" si="17"/>
        <v>2945.0924000000005</v>
      </c>
      <c r="H94" s="28">
        <f t="shared" si="17"/>
        <v>-619.02959999999996</v>
      </c>
      <c r="I94" s="29"/>
      <c r="J94" s="27">
        <f t="shared" ref="J94:L94" si="18">SUM(J82:J93)</f>
        <v>884.16499999999996</v>
      </c>
      <c r="K94" s="27">
        <f t="shared" si="18"/>
        <v>477.92500000000007</v>
      </c>
      <c r="L94" s="28">
        <f t="shared" si="18"/>
        <v>406.23999999999995</v>
      </c>
      <c r="M94" s="29"/>
      <c r="N94" s="27">
        <f>SUM(N82:N93)</f>
        <v>477767.23179999995</v>
      </c>
      <c r="O94" s="27">
        <f>SUM(O82:O93)</f>
        <v>444829.50290000008</v>
      </c>
      <c r="P94" s="28">
        <f>SUM(P82:P93)</f>
        <v>32937.728899999856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2" t="s">
        <v>24</v>
      </c>
      <c r="C96" s="73"/>
      <c r="D96" s="73"/>
      <c r="E96" s="74"/>
      <c r="F96" s="72" t="s">
        <v>29</v>
      </c>
      <c r="G96" s="73"/>
      <c r="H96" s="73"/>
      <c r="I96" s="74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2" t="s">
        <v>26</v>
      </c>
      <c r="C97" s="73"/>
      <c r="D97" s="73"/>
      <c r="E97" s="74"/>
      <c r="F97" s="72" t="s">
        <v>25</v>
      </c>
      <c r="G97" s="73"/>
      <c r="H97" s="73"/>
      <c r="I97" s="74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3114.6260000000002</v>
      </c>
      <c r="C99" s="50">
        <v>2431.2869000000001</v>
      </c>
      <c r="D99" s="50">
        <v>683.33910000000014</v>
      </c>
      <c r="E99" s="57">
        <v>358787.61229999998</v>
      </c>
      <c r="F99" s="50">
        <v>7322.3585999999996</v>
      </c>
      <c r="G99" s="50">
        <v>5423.0583999999999</v>
      </c>
      <c r="H99" s="50">
        <v>1899.3001999999997</v>
      </c>
      <c r="I99" s="58">
        <v>227471.3866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2909.2264</v>
      </c>
      <c r="C100" s="51">
        <v>1771.5299</v>
      </c>
      <c r="D100" s="51">
        <v>1137.6965</v>
      </c>
      <c r="E100" s="57">
        <v>352733.35279999999</v>
      </c>
      <c r="F100" s="51">
        <v>8576.9424999999992</v>
      </c>
      <c r="G100" s="51">
        <v>7189.2847000000002</v>
      </c>
      <c r="H100" s="51">
        <v>1387.657799999999</v>
      </c>
      <c r="I100" s="57">
        <v>229745.97070000001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2756.7602999999999</v>
      </c>
      <c r="C101" s="51">
        <v>2353.2136</v>
      </c>
      <c r="D101" s="51">
        <v>403.54669999999987</v>
      </c>
      <c r="E101" s="58">
        <v>325842.49080000003</v>
      </c>
      <c r="F101" s="51">
        <v>8731.5640999999996</v>
      </c>
      <c r="G101" s="51">
        <v>6714.7120999999997</v>
      </c>
      <c r="H101" s="51">
        <v>2016.8519999999999</v>
      </c>
      <c r="I101" s="57">
        <v>230376.53260000001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0</v>
      </c>
      <c r="C102" s="51">
        <v>0</v>
      </c>
      <c r="D102" s="51">
        <v>0</v>
      </c>
      <c r="E102" s="57">
        <v>0</v>
      </c>
      <c r="F102" s="51">
        <v>0</v>
      </c>
      <c r="G102" s="51">
        <v>0</v>
      </c>
      <c r="H102" s="51">
        <v>0</v>
      </c>
      <c r="I102" s="58">
        <v>0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0</v>
      </c>
      <c r="C103" s="51">
        <v>0</v>
      </c>
      <c r="D103" s="51">
        <v>0</v>
      </c>
      <c r="E103" s="57">
        <v>0</v>
      </c>
      <c r="F103" s="51">
        <v>0</v>
      </c>
      <c r="G103" s="51">
        <v>0</v>
      </c>
      <c r="H103" s="51">
        <v>0</v>
      </c>
      <c r="I103" s="58">
        <v>0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0</v>
      </c>
      <c r="C104" s="51">
        <v>0</v>
      </c>
      <c r="D104" s="51">
        <v>0</v>
      </c>
      <c r="E104" s="58">
        <v>0</v>
      </c>
      <c r="F104" s="51">
        <v>0</v>
      </c>
      <c r="G104" s="51">
        <v>0</v>
      </c>
      <c r="H104" s="51">
        <v>0</v>
      </c>
      <c r="I104" s="57">
        <v>0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0</v>
      </c>
      <c r="C105" s="51">
        <v>0</v>
      </c>
      <c r="D105" s="51">
        <v>0</v>
      </c>
      <c r="E105" s="57">
        <v>0</v>
      </c>
      <c r="F105" s="51">
        <v>0</v>
      </c>
      <c r="G105" s="51">
        <v>0</v>
      </c>
      <c r="H105" s="51">
        <v>0</v>
      </c>
      <c r="I105" s="57">
        <v>0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0</v>
      </c>
      <c r="C106" s="51">
        <v>0</v>
      </c>
      <c r="D106" s="17">
        <v>0</v>
      </c>
      <c r="E106" s="18">
        <v>0</v>
      </c>
      <c r="F106" s="51">
        <v>0</v>
      </c>
      <c r="G106" s="51">
        <v>0</v>
      </c>
      <c r="H106" s="17">
        <v>0</v>
      </c>
      <c r="I106" s="19">
        <v>0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0</v>
      </c>
      <c r="C107" s="51">
        <v>0</v>
      </c>
      <c r="D107" s="17">
        <v>0</v>
      </c>
      <c r="E107" s="19">
        <v>0</v>
      </c>
      <c r="F107" s="51">
        <v>0</v>
      </c>
      <c r="G107" s="51">
        <v>0</v>
      </c>
      <c r="H107" s="17">
        <v>0</v>
      </c>
      <c r="I107" s="19">
        <v>0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0</v>
      </c>
      <c r="C108" s="51">
        <v>0</v>
      </c>
      <c r="D108" s="17">
        <v>0</v>
      </c>
      <c r="E108" s="18">
        <v>0</v>
      </c>
      <c r="F108" s="51">
        <v>0</v>
      </c>
      <c r="G108" s="51">
        <v>0</v>
      </c>
      <c r="H108" s="17">
        <v>0</v>
      </c>
      <c r="I108" s="18">
        <v>0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0</v>
      </c>
      <c r="C109" s="51">
        <v>0</v>
      </c>
      <c r="D109" s="17">
        <v>0</v>
      </c>
      <c r="E109" s="18">
        <v>0</v>
      </c>
      <c r="F109" s="51">
        <v>0</v>
      </c>
      <c r="G109" s="51">
        <v>0</v>
      </c>
      <c r="H109" s="17">
        <v>0</v>
      </c>
      <c r="I109" s="18">
        <v>0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0</v>
      </c>
      <c r="C110" s="52">
        <v>0</v>
      </c>
      <c r="D110" s="25">
        <v>0</v>
      </c>
      <c r="E110" s="53">
        <v>0</v>
      </c>
      <c r="F110" s="52">
        <v>0</v>
      </c>
      <c r="G110" s="52">
        <v>0</v>
      </c>
      <c r="H110" s="25">
        <v>0</v>
      </c>
      <c r="I110" s="53">
        <v>0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8780.6126999999997</v>
      </c>
      <c r="C111" s="27">
        <f t="shared" si="19"/>
        <v>6556.0304000000006</v>
      </c>
      <c r="D111" s="28">
        <f>SUM(D99:D110)</f>
        <v>2224.5823</v>
      </c>
      <c r="E111" s="27"/>
      <c r="F111" s="27">
        <f t="shared" si="19"/>
        <v>24630.8652</v>
      </c>
      <c r="G111" s="27">
        <f t="shared" si="19"/>
        <v>19327.055199999999</v>
      </c>
      <c r="H111" s="28">
        <f>SUM(H99:H110)</f>
        <v>5303.8099999999986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B43:C43">
    <cfRule type="cellIs" dxfId="6" priority="14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F43:F53">
    <cfRule type="cellIs" dxfId="4" priority="10" stopIfTrue="1" operator="lessThan">
      <formula>0</formula>
    </cfRule>
  </conditionalFormatting>
  <conditionalFormatting sqref="F99:G99">
    <cfRule type="cellIs" dxfId="3" priority="16" stopIfTrue="1" operator="lessThan">
      <formula>0</formula>
    </cfRule>
  </conditionalFormatting>
  <conditionalFormatting sqref="G43">
    <cfRule type="cellIs" dxfId="2" priority="12" stopIfTrue="1" operator="lessThan">
      <formula>0</formula>
    </cfRule>
  </conditionalFormatting>
  <conditionalFormatting sqref="H43 H46">
    <cfRule type="cellIs" dxfId="1" priority="13" stopIfTrue="1" operator="lessThan">
      <formula>0</formula>
    </cfRule>
  </conditionalFormatting>
  <conditionalFormatting sqref="I43">
    <cfRule type="cellIs" dxfId="0" priority="11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ignoredErrors>
    <ignoredError sqref="Q30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10734A-5D58-4212-AE6A-C54A21A21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2025</vt:lpstr>
      <vt:lpstr>'Fonder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2025-03-07T13:58:06Z</cp:lastPrinted>
  <dcterms:created xsi:type="dcterms:W3CDTF">2010-02-10T19:11:15Z</dcterms:created>
  <dcterms:modified xsi:type="dcterms:W3CDTF">2025-04-08T12:23:32Z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